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RENEKE\OneDrive - UNHCR\Documents\CCCM ETH\Site feasibility\"/>
    </mc:Choice>
  </mc:AlternateContent>
  <xr:revisionPtr revIDLastSave="0" documentId="13_ncr:1_{425EDB97-AD20-4DD8-9F8C-973D3451B142}" xr6:coauthVersionLast="47" xr6:coauthVersionMax="47" xr10:uidLastSave="{00000000-0000-0000-0000-000000000000}"/>
  <bookViews>
    <workbookView xWindow="-110" yWindow="-110" windowWidth="19420" windowHeight="10420" xr2:uid="{0FD18636-2F48-4CA1-AC71-420C14642A9E}"/>
  </bookViews>
  <sheets>
    <sheet name="Resource Mobilization tracker" sheetId="1" r:id="rId1"/>
    <sheet name="Per Cluster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F22" i="6"/>
  <c r="AC14" i="1"/>
  <c r="E21" i="6"/>
  <c r="F21" i="6" s="1"/>
  <c r="F26" i="6" s="1"/>
  <c r="H13" i="1"/>
  <c r="H5" i="1"/>
  <c r="F31" i="6"/>
  <c r="F39" i="6"/>
  <c r="F14" i="6"/>
  <c r="F32" i="6"/>
  <c r="F7" i="6"/>
  <c r="F8" i="6"/>
  <c r="F9" i="6"/>
  <c r="F10" i="6"/>
  <c r="F11" i="6"/>
  <c r="F6" i="6"/>
  <c r="F12" i="6" l="1"/>
</calcChain>
</file>

<file path=xl/sharedStrings.xml><?xml version="1.0" encoding="utf-8"?>
<sst xmlns="http://schemas.openxmlformats.org/spreadsheetml/2006/main" count="258" uniqueCount="181">
  <si>
    <t>No</t>
  </si>
  <si>
    <t>Activities/Tasks/Services</t>
  </si>
  <si>
    <t>Timelines</t>
  </si>
  <si>
    <t>March</t>
  </si>
  <si>
    <t>April</t>
  </si>
  <si>
    <t>May</t>
  </si>
  <si>
    <t>June</t>
  </si>
  <si>
    <t>Remarks</t>
  </si>
  <si>
    <t>Site Planning</t>
  </si>
  <si>
    <t>Site preparation &amp; levelling</t>
  </si>
  <si>
    <t>Provision of COVID 19 PPE materials</t>
  </si>
  <si>
    <t>Provision of security</t>
  </si>
  <si>
    <t>Enhancement of self governance structures</t>
  </si>
  <si>
    <t>Provision of food</t>
  </si>
  <si>
    <t>Construction of temporary learning centres</t>
  </si>
  <si>
    <t>School repairs and rehabilitation  assessment</t>
  </si>
  <si>
    <t>Construction of youth centres</t>
  </si>
  <si>
    <t>Provision of NFIs/Dignity and sanitation kits</t>
  </si>
  <si>
    <t>Establishment of water committees</t>
  </si>
  <si>
    <t>Establishment of IDP committees</t>
  </si>
  <si>
    <t>Provision of Ambulance and emergency care during relocation</t>
  </si>
  <si>
    <t>Establishment of Information centres</t>
  </si>
  <si>
    <t>Establishment of Protection desk</t>
  </si>
  <si>
    <t>Government</t>
  </si>
  <si>
    <t>WASH/ Bureau of water</t>
  </si>
  <si>
    <t>Protection</t>
  </si>
  <si>
    <t>Shelter/WASH/Education</t>
  </si>
  <si>
    <t>Environment protection and enhancement</t>
  </si>
  <si>
    <t>W1</t>
  </si>
  <si>
    <t>W2</t>
  </si>
  <si>
    <t>W3</t>
  </si>
  <si>
    <t>W4</t>
  </si>
  <si>
    <t>Identification and construction of market stalls</t>
  </si>
  <si>
    <t xml:space="preserve">Construction of shelters </t>
  </si>
  <si>
    <t>Construction of distribution centre</t>
  </si>
  <si>
    <t>Construction of  surface drainage system</t>
  </si>
  <si>
    <t>Construction of latrine and showers</t>
  </si>
  <si>
    <t>Construction of Solid waste disposal site</t>
  </si>
  <si>
    <t>Construction security sentry points</t>
  </si>
  <si>
    <t>B</t>
  </si>
  <si>
    <t>Consultation meetings with displaced persons</t>
  </si>
  <si>
    <t>Consultation meetings with Host community</t>
  </si>
  <si>
    <t>Go and see visits</t>
  </si>
  <si>
    <t>Prioritization and identification of EVIs and persons with special needs</t>
  </si>
  <si>
    <t>Issuance of shelter  tokens</t>
  </si>
  <si>
    <t>Information dessemination on the relocation</t>
  </si>
  <si>
    <t>Registration of persons willing to be relocated</t>
  </si>
  <si>
    <t>Transportation for both displaced persons and their household items</t>
  </si>
  <si>
    <t>Training of camp coordination and camp managements teams</t>
  </si>
  <si>
    <t>Construction and equiping of child friendly spaces</t>
  </si>
  <si>
    <t>Provision of electricity and back up systems</t>
  </si>
  <si>
    <t>Provision of nutritional support</t>
  </si>
  <si>
    <t>A</t>
  </si>
  <si>
    <t>Health cluster/Health Bureau</t>
  </si>
  <si>
    <t>Food Cluster/RDMRC</t>
  </si>
  <si>
    <t>Government/CCCM</t>
  </si>
  <si>
    <t>Shelter Cluster/RDMRC</t>
  </si>
  <si>
    <t>Bureau of transportation</t>
  </si>
  <si>
    <t xml:space="preserve">Responsible Government Agency/Cluster </t>
  </si>
  <si>
    <t>Started</t>
  </si>
  <si>
    <t>Ongoing</t>
  </si>
  <si>
    <t>Completed</t>
  </si>
  <si>
    <t>Target</t>
  </si>
  <si>
    <t>Progress</t>
  </si>
  <si>
    <t>IOM/UNHCR/ANE</t>
  </si>
  <si>
    <t>Unit Cost USD</t>
  </si>
  <si>
    <t>Total Cost USD</t>
  </si>
  <si>
    <t>Issuance of essential household item- NFIs</t>
  </si>
  <si>
    <t>Shelter Cluster/WASH Cluster</t>
  </si>
  <si>
    <t>Governement</t>
  </si>
  <si>
    <t>WASH cluster/ Bureau of water</t>
  </si>
  <si>
    <t>WASH cluster / Bureau of water</t>
  </si>
  <si>
    <t>CCCM</t>
  </si>
  <si>
    <t>Construction of  drainage cluverts on road intersections</t>
  </si>
  <si>
    <t>CCCM/Protection/NDRMC</t>
  </si>
  <si>
    <t>CCCM/ZDRMC</t>
  </si>
  <si>
    <t>Site Planner (John)</t>
  </si>
  <si>
    <t>Partners on the Ground</t>
  </si>
  <si>
    <t xml:space="preserve">DEC, PLAN, </t>
  </si>
  <si>
    <t>Food Cluster/ZDMRC</t>
  </si>
  <si>
    <t>Who Will follow up/Implement</t>
  </si>
  <si>
    <t>Local Authorities/Mayor/ZDRMO</t>
  </si>
  <si>
    <t>CCCM/ZDRMO</t>
  </si>
  <si>
    <t>UNFPA? ZDMRC</t>
  </si>
  <si>
    <t>Tapping into the main water pipeline</t>
  </si>
  <si>
    <t>Shelter Cluster/UNHCR/ZDMRC?</t>
  </si>
  <si>
    <t>CCCM (John) + ESNFI + WASH</t>
  </si>
  <si>
    <t>CCCM + Site Planner UNHCR</t>
  </si>
  <si>
    <t>UNHCR? ESNFI</t>
  </si>
  <si>
    <t>UNICEF/PLAN?</t>
  </si>
  <si>
    <t>Available Partners</t>
  </si>
  <si>
    <t>APRIL</t>
  </si>
  <si>
    <t>MAY</t>
  </si>
  <si>
    <t>JUNE</t>
  </si>
  <si>
    <t>JULY</t>
  </si>
  <si>
    <t>Resource Mobilization Tracker - Debre Berhan the Response Plan</t>
  </si>
  <si>
    <t>SITE PREPARATION ACTIVITIES BEFORE RELOCATING IDPs</t>
  </si>
  <si>
    <t xml:space="preserve">COMMUNITY CONSULTATION PROCESSES BEFORE RELOCATING IDPs </t>
  </si>
  <si>
    <t>Total Est. Cost $</t>
  </si>
  <si>
    <t>Unit Cost 
$</t>
  </si>
  <si>
    <t xml:space="preserve">Land Use Agreement or Land Use Authorization </t>
  </si>
  <si>
    <t>Protection (Brook)/CCCM</t>
  </si>
  <si>
    <t>Construction of water tap stands/handwashing points</t>
  </si>
  <si>
    <t>Construction of women/girl Safe Spaces</t>
  </si>
  <si>
    <t>Construction of health facilities/Mobile health Shed</t>
  </si>
  <si>
    <t>Community Information Centres</t>
  </si>
  <si>
    <t xml:space="preserve">Provision / Connecting to the main electricity grid </t>
  </si>
  <si>
    <t>Training of camp coordination and camp management teams</t>
  </si>
  <si>
    <t>Protection / ZDRMC</t>
  </si>
  <si>
    <t>Toeksn are matched with the family registration list</t>
  </si>
  <si>
    <t>Health Cluster / PLAN?</t>
  </si>
  <si>
    <t>Government/Police?</t>
  </si>
  <si>
    <t>ZDMRC/CCCM</t>
  </si>
  <si>
    <t>Nutrition cluster</t>
  </si>
  <si>
    <t xml:space="preserve">Rehabilitation /Decommissioning of collective centers </t>
  </si>
  <si>
    <t>Protection/CCCM/</t>
  </si>
  <si>
    <t>Protection/CCCM</t>
  </si>
  <si>
    <t xml:space="preserve">Road grading/levelling &amp; compacting </t>
  </si>
  <si>
    <t xml:space="preserve">Child Protection/UNICEF? Plan? </t>
  </si>
  <si>
    <t>CCCM + Site Planner + Loc.Auth</t>
  </si>
  <si>
    <t>LocAuth/Mayor/ZDRMO/CCCM</t>
  </si>
  <si>
    <t>LocAuth/Mayor/ZDRMO</t>
  </si>
  <si>
    <t>Red Cross/Bureau of Health</t>
  </si>
  <si>
    <t>Educ cluster/Bureau of Educ</t>
  </si>
  <si>
    <t>CCCM/WASH &amp; Camp Comm.</t>
  </si>
  <si>
    <r>
      <t xml:space="preserve">Construction of relocation site reception centres </t>
    </r>
    <r>
      <rPr>
        <sz val="10"/>
        <color theme="1"/>
        <rFont val="Calibri"/>
        <family val="2"/>
        <scheme val="minor"/>
      </rPr>
      <t>(if needed)</t>
    </r>
  </si>
  <si>
    <t>Provision of food package for relocation</t>
  </si>
  <si>
    <t>Connecting the site to the main water pipeline</t>
  </si>
  <si>
    <t>CCCM Cluster</t>
  </si>
  <si>
    <t xml:space="preserve">Shelter design </t>
  </si>
  <si>
    <t xml:space="preserve">Marking of shelter </t>
  </si>
  <si>
    <t xml:space="preserve">WASH Cluster </t>
  </si>
  <si>
    <t>HEALTH Cluster</t>
  </si>
  <si>
    <t>EDUCATION Cluster</t>
  </si>
  <si>
    <t>FOOD Cluster</t>
  </si>
  <si>
    <t>Emergency SHELTER / NFI Cluster</t>
  </si>
  <si>
    <t>Provision of Tokens to HH for relocation</t>
  </si>
  <si>
    <t>Provision of Food pack before relocation</t>
  </si>
  <si>
    <t>Construction of watre points</t>
  </si>
  <si>
    <t>Responsible Agency/Partner</t>
  </si>
  <si>
    <t>No. of Units Required</t>
  </si>
  <si>
    <t xml:space="preserve">Construction of women safe spaces </t>
  </si>
  <si>
    <t>Site preparation &amp; levelling &amp; compaction</t>
  </si>
  <si>
    <t>Construction of communal kitchen</t>
  </si>
  <si>
    <t xml:space="preserve">TOTAL CCCM Cluster Ask </t>
  </si>
  <si>
    <t xml:space="preserve">Construction &amp; equiping of CFS </t>
  </si>
  <si>
    <t xml:space="preserve">TOTAL ESNFI Cluster Ask </t>
  </si>
  <si>
    <t xml:space="preserve">TOTAL WASH Cluster Ask </t>
  </si>
  <si>
    <t xml:space="preserve">TOTAL HEALTH Cluster Ask </t>
  </si>
  <si>
    <t xml:space="preserve">TOTAL EDUCATION Cluster Ask </t>
  </si>
  <si>
    <t xml:space="preserve">TOTAL FOOD Cluster Cluster Ask </t>
  </si>
  <si>
    <t xml:space="preserve">Resource Mobilization Tracker - Debre Berhan the Response Plan
Requirements to Establish a Site and 6 months Operations </t>
  </si>
  <si>
    <t xml:space="preserve">Care &amp; Maintenance: 
Operational Activities Required </t>
  </si>
  <si>
    <t>PROTECTION Cluster</t>
  </si>
  <si>
    <t>Establishing  A Camp : 
Infrastructure Needed</t>
  </si>
  <si>
    <t xml:space="preserve">TOTAL PROTECTION Cluster Ask </t>
  </si>
  <si>
    <t xml:space="preserve">Establish CFM Desk and </t>
  </si>
  <si>
    <t xml:space="preserve">Const. of Reception Center at relocation site </t>
  </si>
  <si>
    <t>Construction of mobile health facility/ies</t>
  </si>
  <si>
    <t xml:space="preserve">ESNFI Cluster </t>
  </si>
  <si>
    <t xml:space="preserve">PROTECTION Cluster </t>
  </si>
  <si>
    <t xml:space="preserve">HEALTH Cluster </t>
  </si>
  <si>
    <t xml:space="preserve">FOOD Cluster </t>
  </si>
  <si>
    <t xml:space="preserve">EDUCATION Cluster </t>
  </si>
  <si>
    <t>Establishment of ESNFI committee</t>
  </si>
  <si>
    <t>Establishment of water committee</t>
  </si>
  <si>
    <t>Establish Camp Committee</t>
  </si>
  <si>
    <t>Establishment of Camp Information centres</t>
  </si>
  <si>
    <t>Conduct Mobile health clinics</t>
  </si>
  <si>
    <t>TOTAL $$ ASK</t>
  </si>
  <si>
    <t>Resources Available from Partners</t>
  </si>
  <si>
    <t>TOTAL GAP</t>
  </si>
  <si>
    <t>Manning the TLC</t>
  </si>
  <si>
    <t>Manning the CFS</t>
  </si>
  <si>
    <t xml:space="preserve">Construction of latrines </t>
  </si>
  <si>
    <t>Construction of showers</t>
  </si>
  <si>
    <t>DORCAS PLAN</t>
  </si>
  <si>
    <t>PLAN, DORCAS</t>
  </si>
  <si>
    <t>50mm pipeline black @1usd/m</t>
  </si>
  <si>
    <t>199 latrines say 200 doors M/F 1 stance - 4 doors</t>
  </si>
  <si>
    <t xml:space="preserve">Civil documentation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</si>
</sst>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44" fontId="0" fillId="0" borderId="1" xfId="2" applyFont="1" applyBorder="1"/>
    <xf numFmtId="44" fontId="0" fillId="3" borderId="1" xfId="2" applyFont="1" applyFill="1" applyBorder="1"/>
    <xf numFmtId="44" fontId="0" fillId="0" borderId="1" xfId="2" applyFont="1" applyFill="1" applyBorder="1"/>
    <xf numFmtId="44" fontId="0" fillId="0" borderId="0" xfId="2" applyFont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4" fillId="3" borderId="1" xfId="0" applyFont="1" applyFill="1" applyBorder="1"/>
    <xf numFmtId="0" fontId="0" fillId="3" borderId="4" xfId="0" applyFill="1" applyBorder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3" borderId="1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0" xfId="0" applyFont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 wrapText="1"/>
    </xf>
    <xf numFmtId="0" fontId="0" fillId="0" borderId="12" xfId="0" applyFill="1" applyBorder="1" applyAlignment="1">
      <alignment horizontal="right"/>
    </xf>
    <xf numFmtId="0" fontId="1" fillId="0" borderId="12" xfId="0" applyFont="1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2" xfId="0" applyFill="1" applyBorder="1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left"/>
    </xf>
    <xf numFmtId="44" fontId="0" fillId="2" borderId="1" xfId="2" applyFont="1" applyFill="1" applyBorder="1"/>
    <xf numFmtId="0" fontId="1" fillId="0" borderId="8" xfId="0" applyFont="1" applyBorder="1" applyAlignment="1">
      <alignment horizontal="left"/>
    </xf>
    <xf numFmtId="0" fontId="0" fillId="0" borderId="8" xfId="0" applyBorder="1"/>
    <xf numFmtId="0" fontId="0" fillId="3" borderId="8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5" xfId="0" applyBorder="1"/>
    <xf numFmtId="0" fontId="1" fillId="0" borderId="5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0" fillId="0" borderId="1" xfId="0" applyFill="1" applyBorder="1" applyAlignment="1">
      <alignment horizontal="right" wrapText="1"/>
    </xf>
    <xf numFmtId="0" fontId="1" fillId="2" borderId="5" xfId="0" applyFont="1" applyFill="1" applyBorder="1" applyAlignment="1">
      <alignment horizontal="left"/>
    </xf>
    <xf numFmtId="0" fontId="0" fillId="0" borderId="11" xfId="0" applyBorder="1"/>
    <xf numFmtId="0" fontId="0" fillId="0" borderId="5" xfId="0" applyBorder="1" applyAlignment="1">
      <alignment wrapText="1"/>
    </xf>
    <xf numFmtId="0" fontId="0" fillId="3" borderId="5" xfId="0" applyFill="1" applyBorder="1"/>
    <xf numFmtId="164" fontId="1" fillId="2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5" borderId="9" xfId="0" applyFill="1" applyBorder="1" applyAlignment="1"/>
    <xf numFmtId="0" fontId="0" fillId="5" borderId="10" xfId="0" applyFill="1" applyBorder="1" applyAlignment="1"/>
    <xf numFmtId="0" fontId="0" fillId="5" borderId="11" xfId="0" applyFill="1" applyBorder="1" applyAlignment="1"/>
    <xf numFmtId="0" fontId="0" fillId="5" borderId="7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4A91-EFD0-4FD1-829A-E3DAD5AEADB2}">
  <dimension ref="A1:AC50"/>
  <sheetViews>
    <sheetView tabSelected="1" topLeftCell="A22" zoomScaleNormal="100" workbookViewId="0">
      <selection activeCell="C39" sqref="C39"/>
    </sheetView>
  </sheetViews>
  <sheetFormatPr defaultRowHeight="14.5" x14ac:dyDescent="0.35"/>
  <cols>
    <col min="1" max="1" width="4.7265625" style="24" customWidth="1"/>
    <col min="2" max="2" width="51.6328125" customWidth="1"/>
    <col min="3" max="3" width="27.81640625" customWidth="1"/>
    <col min="4" max="4" width="26.81640625" style="35" customWidth="1"/>
    <col min="5" max="5" width="13.90625" customWidth="1"/>
    <col min="6" max="6" width="23.08984375" customWidth="1"/>
    <col min="7" max="8" width="13.453125" customWidth="1"/>
    <col min="9" max="24" width="2.08984375" style="28" customWidth="1"/>
    <col min="28" max="28" width="10.81640625" customWidth="1"/>
    <col min="29" max="29" width="46.08984375" customWidth="1"/>
  </cols>
  <sheetData>
    <row r="1" spans="1:29" ht="21" x14ac:dyDescent="0.5">
      <c r="A1" s="85" t="s">
        <v>95</v>
      </c>
      <c r="B1" s="85"/>
      <c r="C1" s="85"/>
      <c r="D1" s="85"/>
      <c r="E1" s="85"/>
      <c r="F1" s="85"/>
      <c r="G1" s="85"/>
      <c r="H1" s="85"/>
      <c r="I1" s="89" t="s">
        <v>2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1"/>
      <c r="Y1" s="7"/>
      <c r="Z1" s="7"/>
      <c r="AA1" s="7"/>
    </row>
    <row r="2" spans="1:29" s="15" customFormat="1" ht="29" customHeight="1" x14ac:dyDescent="0.35">
      <c r="A2" s="76" t="s">
        <v>0</v>
      </c>
      <c r="B2" s="76" t="s">
        <v>1</v>
      </c>
      <c r="C2" s="71" t="s">
        <v>58</v>
      </c>
      <c r="D2" s="71" t="s">
        <v>80</v>
      </c>
      <c r="E2" s="71" t="s">
        <v>169</v>
      </c>
      <c r="F2" s="71" t="s">
        <v>90</v>
      </c>
      <c r="G2" s="71" t="s">
        <v>170</v>
      </c>
      <c r="H2" s="71" t="s">
        <v>171</v>
      </c>
      <c r="I2" s="79" t="s">
        <v>91</v>
      </c>
      <c r="J2" s="80"/>
      <c r="K2" s="80"/>
      <c r="L2" s="81"/>
      <c r="M2" s="79" t="s">
        <v>92</v>
      </c>
      <c r="N2" s="80"/>
      <c r="O2" s="80"/>
      <c r="P2" s="81"/>
      <c r="Q2" s="79" t="s">
        <v>93</v>
      </c>
      <c r="R2" s="80"/>
      <c r="S2" s="80"/>
      <c r="T2" s="81"/>
      <c r="U2" s="79" t="s">
        <v>94</v>
      </c>
      <c r="V2" s="80"/>
      <c r="W2" s="80"/>
      <c r="X2" s="81"/>
      <c r="Y2" s="65" t="s">
        <v>63</v>
      </c>
      <c r="Z2" s="66"/>
      <c r="AA2" s="66"/>
      <c r="AB2" s="67"/>
      <c r="AC2" s="75" t="s">
        <v>7</v>
      </c>
    </row>
    <row r="3" spans="1:29" s="15" customFormat="1" ht="21" customHeight="1" x14ac:dyDescent="0.35">
      <c r="A3" s="87"/>
      <c r="B3" s="77"/>
      <c r="C3" s="78"/>
      <c r="D3" s="86"/>
      <c r="E3" s="72"/>
      <c r="F3" s="78"/>
      <c r="G3" s="72"/>
      <c r="H3" s="72"/>
      <c r="I3" s="82"/>
      <c r="J3" s="83"/>
      <c r="K3" s="83"/>
      <c r="L3" s="84"/>
      <c r="M3" s="82"/>
      <c r="N3" s="83"/>
      <c r="O3" s="83"/>
      <c r="P3" s="84"/>
      <c r="Q3" s="82"/>
      <c r="R3" s="83"/>
      <c r="S3" s="83"/>
      <c r="T3" s="84"/>
      <c r="U3" s="82"/>
      <c r="V3" s="83"/>
      <c r="W3" s="83"/>
      <c r="X3" s="84"/>
      <c r="Y3" s="68"/>
      <c r="Z3" s="69"/>
      <c r="AA3" s="69"/>
      <c r="AB3" s="70"/>
      <c r="AC3" s="75"/>
    </row>
    <row r="4" spans="1:29" x14ac:dyDescent="0.35">
      <c r="A4" s="88"/>
      <c r="B4" s="73" t="s">
        <v>96</v>
      </c>
      <c r="C4" s="74"/>
      <c r="D4" s="12"/>
      <c r="E4" s="12"/>
      <c r="F4" s="12"/>
      <c r="G4" s="12"/>
      <c r="H4" s="12"/>
      <c r="I4" s="25">
        <v>1</v>
      </c>
      <c r="J4" s="25">
        <v>2</v>
      </c>
      <c r="K4" s="25">
        <v>3</v>
      </c>
      <c r="L4" s="25">
        <v>4</v>
      </c>
      <c r="M4" s="25">
        <v>1</v>
      </c>
      <c r="N4" s="25">
        <v>2</v>
      </c>
      <c r="O4" s="25">
        <v>3</v>
      </c>
      <c r="P4" s="25">
        <v>4</v>
      </c>
      <c r="Q4" s="25">
        <v>1</v>
      </c>
      <c r="R4" s="25">
        <v>2</v>
      </c>
      <c r="S4" s="25">
        <v>3</v>
      </c>
      <c r="T4" s="25">
        <v>4</v>
      </c>
      <c r="U4" s="25">
        <v>1</v>
      </c>
      <c r="V4" s="25">
        <v>2</v>
      </c>
      <c r="W4" s="25">
        <v>3</v>
      </c>
      <c r="X4" s="25">
        <v>4</v>
      </c>
      <c r="Y4" s="11" t="s">
        <v>62</v>
      </c>
      <c r="Z4" s="11" t="s">
        <v>59</v>
      </c>
      <c r="AA4" s="11" t="s">
        <v>60</v>
      </c>
      <c r="AB4" s="11" t="s">
        <v>61</v>
      </c>
      <c r="AC4" s="75"/>
    </row>
    <row r="5" spans="1:29" x14ac:dyDescent="0.35">
      <c r="A5" s="21">
        <v>1</v>
      </c>
      <c r="B5" s="1" t="s">
        <v>100</v>
      </c>
      <c r="C5" s="1" t="s">
        <v>81</v>
      </c>
      <c r="D5" s="31" t="s">
        <v>101</v>
      </c>
      <c r="E5" s="1">
        <v>3000</v>
      </c>
      <c r="F5" s="1"/>
      <c r="G5" s="1">
        <v>200</v>
      </c>
      <c r="H5" s="1">
        <f>E5-G5</f>
        <v>2800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"/>
      <c r="Z5" s="1"/>
      <c r="AA5" s="1"/>
      <c r="AB5" s="1"/>
      <c r="AC5" s="5"/>
    </row>
    <row r="6" spans="1:29" x14ac:dyDescent="0.35">
      <c r="A6" s="21">
        <v>2</v>
      </c>
      <c r="B6" s="1" t="s">
        <v>8</v>
      </c>
      <c r="C6" s="1" t="s">
        <v>82</v>
      </c>
      <c r="D6" s="31" t="s">
        <v>86</v>
      </c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"/>
      <c r="Z6" s="1"/>
      <c r="AA6" s="1"/>
      <c r="AB6" s="1"/>
      <c r="AC6" s="5"/>
    </row>
    <row r="7" spans="1:29" x14ac:dyDescent="0.35">
      <c r="A7" s="21">
        <v>3</v>
      </c>
      <c r="B7" s="1" t="s">
        <v>9</v>
      </c>
      <c r="C7" s="1" t="s">
        <v>81</v>
      </c>
      <c r="D7" s="31" t="s">
        <v>87</v>
      </c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"/>
      <c r="Z7" s="1"/>
      <c r="AA7" s="1"/>
      <c r="AB7" s="1"/>
      <c r="AC7" s="5"/>
    </row>
    <row r="8" spans="1:29" x14ac:dyDescent="0.35">
      <c r="A8" s="21"/>
      <c r="B8" s="9" t="s">
        <v>117</v>
      </c>
      <c r="C8" s="1" t="s">
        <v>81</v>
      </c>
      <c r="D8" s="31" t="s">
        <v>119</v>
      </c>
      <c r="E8" s="1"/>
      <c r="F8" s="1"/>
      <c r="G8" s="1"/>
      <c r="H8" s="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"/>
      <c r="Z8" s="1"/>
      <c r="AA8" s="1"/>
      <c r="AB8" s="1"/>
      <c r="AC8" s="5"/>
    </row>
    <row r="9" spans="1:29" x14ac:dyDescent="0.35">
      <c r="A9" s="21">
        <v>4</v>
      </c>
      <c r="B9" s="1" t="s">
        <v>33</v>
      </c>
      <c r="C9" s="1" t="s">
        <v>85</v>
      </c>
      <c r="D9" s="31" t="s">
        <v>88</v>
      </c>
      <c r="E9" s="1"/>
      <c r="F9" s="1"/>
      <c r="G9" s="1"/>
      <c r="H9" s="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"/>
      <c r="Z9" s="1"/>
      <c r="AA9" s="1"/>
      <c r="AB9" s="1"/>
      <c r="AC9" s="5"/>
    </row>
    <row r="10" spans="1:29" x14ac:dyDescent="0.35">
      <c r="A10" s="21">
        <v>5</v>
      </c>
      <c r="B10" s="9" t="s">
        <v>36</v>
      </c>
      <c r="C10" s="1" t="s">
        <v>70</v>
      </c>
      <c r="D10" s="31" t="s">
        <v>89</v>
      </c>
      <c r="E10" s="1"/>
      <c r="F10" s="1"/>
      <c r="G10" s="1"/>
      <c r="H10" s="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  <c r="AA10" s="1"/>
      <c r="AB10" s="1"/>
      <c r="AC10" s="5"/>
    </row>
    <row r="11" spans="1:29" x14ac:dyDescent="0.35">
      <c r="A11" s="21">
        <v>6</v>
      </c>
      <c r="B11" s="9" t="s">
        <v>84</v>
      </c>
      <c r="C11" s="1" t="s">
        <v>70</v>
      </c>
      <c r="D11" s="31" t="s">
        <v>89</v>
      </c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"/>
      <c r="Z11" s="1"/>
      <c r="AA11" s="1"/>
      <c r="AB11" s="1"/>
      <c r="AC11" s="5"/>
    </row>
    <row r="12" spans="1:29" x14ac:dyDescent="0.35">
      <c r="A12" s="21">
        <v>6</v>
      </c>
      <c r="B12" s="9" t="s">
        <v>37</v>
      </c>
      <c r="C12" s="1" t="s">
        <v>71</v>
      </c>
      <c r="D12" s="3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"/>
      <c r="Z12" s="1"/>
      <c r="AA12" s="1"/>
      <c r="AB12" s="1"/>
      <c r="AC12" s="5"/>
    </row>
    <row r="13" spans="1:29" s="19" customFormat="1" x14ac:dyDescent="0.35">
      <c r="A13" s="22">
        <v>7</v>
      </c>
      <c r="B13" s="17" t="s">
        <v>102</v>
      </c>
      <c r="C13" s="16" t="s">
        <v>70</v>
      </c>
      <c r="D13" s="16"/>
      <c r="E13" s="16">
        <v>5000</v>
      </c>
      <c r="F13" s="16" t="s">
        <v>176</v>
      </c>
      <c r="G13" s="16">
        <v>500</v>
      </c>
      <c r="H13" s="16">
        <f>E13-G13</f>
        <v>4500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"/>
      <c r="Z13" s="1"/>
      <c r="AA13" s="1"/>
      <c r="AB13" s="1"/>
      <c r="AC13" s="18"/>
    </row>
    <row r="14" spans="1:29" x14ac:dyDescent="0.35">
      <c r="A14" s="23">
        <v>9</v>
      </c>
      <c r="B14" s="9" t="s">
        <v>104</v>
      </c>
      <c r="C14" s="9" t="s">
        <v>53</v>
      </c>
      <c r="D14" s="3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"/>
      <c r="Z14" s="1"/>
      <c r="AA14" s="1"/>
      <c r="AB14" s="1"/>
      <c r="AC14" s="5">
        <f>19900/100</f>
        <v>199</v>
      </c>
    </row>
    <row r="15" spans="1:29" ht="16" customHeight="1" x14ac:dyDescent="0.35">
      <c r="A15" s="21">
        <v>10</v>
      </c>
      <c r="B15" s="20" t="s">
        <v>49</v>
      </c>
      <c r="C15" s="1" t="s">
        <v>118</v>
      </c>
      <c r="D15" s="31"/>
      <c r="E15" s="1"/>
      <c r="F15" s="1"/>
      <c r="G15" s="1"/>
      <c r="H15" s="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26"/>
      <c r="X15" s="26"/>
      <c r="Y15" s="1"/>
      <c r="Z15" s="1"/>
      <c r="AA15" s="1"/>
      <c r="AB15" s="1"/>
      <c r="AC15" s="5"/>
    </row>
    <row r="16" spans="1:29" x14ac:dyDescent="0.35">
      <c r="A16" s="21">
        <v>11</v>
      </c>
      <c r="B16" s="9" t="s">
        <v>103</v>
      </c>
      <c r="C16" s="1" t="s">
        <v>83</v>
      </c>
      <c r="D16" s="31"/>
      <c r="E16" s="1"/>
      <c r="F16" s="1"/>
      <c r="G16" s="1"/>
      <c r="H16" s="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"/>
      <c r="Z16" s="1"/>
      <c r="AA16" s="1"/>
      <c r="AB16" s="1"/>
      <c r="AC16" s="5"/>
    </row>
    <row r="17" spans="1:29" x14ac:dyDescent="0.35">
      <c r="A17" s="21">
        <v>12</v>
      </c>
      <c r="B17" s="9" t="s">
        <v>14</v>
      </c>
      <c r="C17" s="1" t="s">
        <v>123</v>
      </c>
      <c r="D17" s="31"/>
      <c r="E17" s="1"/>
      <c r="F17" s="1"/>
      <c r="G17" s="1"/>
      <c r="H17" s="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"/>
      <c r="Z17" s="1"/>
      <c r="AA17" s="1"/>
      <c r="AB17" s="1"/>
      <c r="AC17" s="5"/>
    </row>
    <row r="18" spans="1:29" x14ac:dyDescent="0.35">
      <c r="A18" s="21">
        <v>13</v>
      </c>
      <c r="B18" s="9" t="s">
        <v>34</v>
      </c>
      <c r="C18" s="1" t="s">
        <v>54</v>
      </c>
      <c r="D18" s="31"/>
      <c r="E18" s="1"/>
      <c r="F18" s="1"/>
      <c r="G18" s="1"/>
      <c r="H18" s="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"/>
      <c r="Z18" s="1"/>
      <c r="AA18" s="1"/>
      <c r="AB18" s="1"/>
      <c r="AC18" s="5"/>
    </row>
    <row r="19" spans="1:29" x14ac:dyDescent="0.35">
      <c r="A19" s="21">
        <v>14</v>
      </c>
      <c r="B19" s="9" t="s">
        <v>105</v>
      </c>
      <c r="C19" s="1" t="s">
        <v>74</v>
      </c>
      <c r="D19" s="31"/>
      <c r="E19" s="1"/>
      <c r="F19" s="1"/>
      <c r="G19" s="1"/>
      <c r="H19" s="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"/>
      <c r="Z19" s="1"/>
      <c r="AA19" s="1"/>
      <c r="AB19" s="1"/>
      <c r="AC19" s="1"/>
    </row>
    <row r="20" spans="1:29" x14ac:dyDescent="0.35">
      <c r="A20" s="21">
        <v>15</v>
      </c>
      <c r="B20" s="9" t="s">
        <v>125</v>
      </c>
      <c r="C20" s="1" t="s">
        <v>25</v>
      </c>
      <c r="D20" s="31"/>
      <c r="E20" s="1"/>
      <c r="F20" s="1"/>
      <c r="G20" s="1"/>
      <c r="H20" s="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"/>
      <c r="Z20" s="1"/>
      <c r="AA20" s="1"/>
      <c r="AB20" s="1"/>
      <c r="AC20" s="1"/>
    </row>
    <row r="21" spans="1:29" x14ac:dyDescent="0.35">
      <c r="A21" s="21">
        <v>17</v>
      </c>
      <c r="B21" s="9" t="s">
        <v>106</v>
      </c>
      <c r="C21" s="1" t="s">
        <v>121</v>
      </c>
      <c r="D21" s="31"/>
      <c r="E21" s="1"/>
      <c r="F21" s="1"/>
      <c r="G21" s="1"/>
      <c r="H21" s="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"/>
      <c r="Z21" s="1"/>
      <c r="AA21" s="1"/>
      <c r="AB21" s="1"/>
      <c r="AC21" s="1"/>
    </row>
    <row r="22" spans="1:29" x14ac:dyDescent="0.35">
      <c r="A22" s="21">
        <v>18</v>
      </c>
      <c r="B22" s="9" t="s">
        <v>73</v>
      </c>
      <c r="C22" s="1" t="s">
        <v>120</v>
      </c>
      <c r="D22" s="31"/>
      <c r="E22" s="1"/>
      <c r="F22" s="1"/>
      <c r="G22" s="1"/>
      <c r="H22" s="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"/>
      <c r="Z22" s="1"/>
      <c r="AA22" s="1"/>
      <c r="AB22" s="1"/>
      <c r="AC22" s="1"/>
    </row>
    <row r="23" spans="1:29" x14ac:dyDescent="0.35">
      <c r="A23" s="21">
        <v>19</v>
      </c>
      <c r="B23" s="9" t="s">
        <v>35</v>
      </c>
      <c r="C23" s="1" t="s">
        <v>55</v>
      </c>
      <c r="D23" s="31"/>
      <c r="E23" s="1"/>
      <c r="F23" s="1"/>
      <c r="G23" s="1"/>
      <c r="H23" s="1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"/>
      <c r="Z23" s="1"/>
      <c r="AA23" s="1"/>
      <c r="AB23" s="1"/>
      <c r="AC23" s="1"/>
    </row>
    <row r="24" spans="1:29" x14ac:dyDescent="0.35">
      <c r="A24" s="21">
        <v>20</v>
      </c>
      <c r="B24" s="9" t="s">
        <v>38</v>
      </c>
      <c r="C24" s="1" t="s">
        <v>23</v>
      </c>
      <c r="D24" s="31"/>
      <c r="E24" s="1"/>
      <c r="F24" s="1"/>
      <c r="G24" s="1"/>
      <c r="H24" s="1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"/>
      <c r="Z24" s="1"/>
      <c r="AA24" s="1"/>
      <c r="AB24" s="1"/>
      <c r="AC24" s="1"/>
    </row>
    <row r="25" spans="1:29" x14ac:dyDescent="0.35">
      <c r="A25" s="11" t="s">
        <v>39</v>
      </c>
      <c r="B25" s="73" t="s">
        <v>97</v>
      </c>
      <c r="C25" s="74"/>
      <c r="D25" s="14"/>
      <c r="E25" s="14"/>
      <c r="F25" s="14"/>
      <c r="G25" s="14"/>
      <c r="H25" s="1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"/>
      <c r="Z25" s="1"/>
      <c r="AA25" s="1"/>
      <c r="AB25" s="1"/>
      <c r="AC25" s="1"/>
    </row>
    <row r="26" spans="1:29" ht="14.5" customHeight="1" x14ac:dyDescent="0.35">
      <c r="A26" s="21">
        <v>21</v>
      </c>
      <c r="B26" s="3" t="s">
        <v>107</v>
      </c>
      <c r="C26" s="1" t="s">
        <v>72</v>
      </c>
      <c r="D26" s="31"/>
      <c r="E26" s="1"/>
      <c r="F26" s="1"/>
      <c r="G26" s="1"/>
      <c r="H26" s="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"/>
      <c r="Z26" s="1"/>
      <c r="AA26" s="1"/>
      <c r="AB26" s="1"/>
      <c r="AC26" s="10" t="s">
        <v>109</v>
      </c>
    </row>
    <row r="27" spans="1:29" x14ac:dyDescent="0.35">
      <c r="A27" s="21">
        <v>22</v>
      </c>
      <c r="B27" s="1" t="s">
        <v>40</v>
      </c>
      <c r="C27" s="1" t="s">
        <v>108</v>
      </c>
      <c r="D27" s="31"/>
      <c r="E27" s="1"/>
      <c r="F27" s="1"/>
      <c r="G27" s="1"/>
      <c r="H27" s="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1"/>
      <c r="Z27" s="1"/>
      <c r="AA27" s="1"/>
      <c r="AB27" s="1"/>
      <c r="AC27" s="1"/>
    </row>
    <row r="28" spans="1:29" x14ac:dyDescent="0.35">
      <c r="A28" s="21">
        <v>23</v>
      </c>
      <c r="B28" s="1" t="s">
        <v>41</v>
      </c>
      <c r="C28" s="1" t="s">
        <v>108</v>
      </c>
      <c r="D28" s="31"/>
      <c r="E28" s="1"/>
      <c r="F28" s="1"/>
      <c r="G28" s="1"/>
      <c r="H28" s="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"/>
      <c r="Z28" s="1"/>
      <c r="AA28" s="1"/>
      <c r="AB28" s="1"/>
      <c r="AC28" s="1"/>
    </row>
    <row r="29" spans="1:29" x14ac:dyDescent="0.35">
      <c r="A29" s="21">
        <v>24</v>
      </c>
      <c r="B29" s="1" t="s">
        <v>42</v>
      </c>
      <c r="C29" s="1" t="s">
        <v>108</v>
      </c>
      <c r="D29" s="31"/>
      <c r="E29" s="1"/>
      <c r="F29" s="1"/>
      <c r="G29" s="1"/>
      <c r="H29" s="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"/>
      <c r="Z29" s="1"/>
      <c r="AA29" s="1"/>
      <c r="AB29" s="1"/>
      <c r="AC29" s="1"/>
    </row>
    <row r="30" spans="1:29" x14ac:dyDescent="0.35">
      <c r="A30" s="21">
        <v>25</v>
      </c>
      <c r="B30" s="1" t="s">
        <v>45</v>
      </c>
      <c r="C30" s="1" t="s">
        <v>108</v>
      </c>
      <c r="D30" s="31"/>
      <c r="E30" s="1"/>
      <c r="F30" s="1"/>
      <c r="G30" s="1"/>
      <c r="H30" s="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1"/>
      <c r="Z30" s="1"/>
      <c r="AA30" s="1"/>
      <c r="AB30" s="1"/>
      <c r="AC30" s="1"/>
    </row>
    <row r="31" spans="1:29" x14ac:dyDescent="0.35">
      <c r="A31" s="21">
        <v>26</v>
      </c>
      <c r="B31" s="3" t="s">
        <v>46</v>
      </c>
      <c r="C31" s="1" t="s">
        <v>108</v>
      </c>
      <c r="D31" s="31"/>
      <c r="E31" s="1"/>
      <c r="F31" s="1"/>
      <c r="G31" s="1"/>
      <c r="H31" s="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"/>
      <c r="Z31" s="1"/>
      <c r="AA31" s="1"/>
      <c r="AB31" s="1"/>
      <c r="AC31" s="1"/>
    </row>
    <row r="32" spans="1:29" ht="29" x14ac:dyDescent="0.35">
      <c r="A32" s="29">
        <v>27</v>
      </c>
      <c r="B32" s="3" t="s">
        <v>43</v>
      </c>
      <c r="C32" s="30" t="s">
        <v>108</v>
      </c>
      <c r="D32" s="33"/>
      <c r="E32" s="3"/>
      <c r="F32" s="3"/>
      <c r="G32" s="3"/>
      <c r="H32" s="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"/>
      <c r="Z32" s="1"/>
      <c r="AA32" s="1"/>
      <c r="AB32" s="1"/>
      <c r="AC32" s="1"/>
    </row>
    <row r="33" spans="1:29" x14ac:dyDescent="0.35">
      <c r="A33" s="21">
        <v>28</v>
      </c>
      <c r="B33" s="3" t="s">
        <v>44</v>
      </c>
      <c r="C33" s="3" t="s">
        <v>56</v>
      </c>
      <c r="D33" s="33"/>
      <c r="E33" s="3"/>
      <c r="F33" s="3"/>
      <c r="G33" s="3"/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"/>
      <c r="Z33" s="1"/>
      <c r="AA33" s="1"/>
      <c r="AB33" s="1"/>
      <c r="AC33" s="1"/>
    </row>
    <row r="34" spans="1:29" x14ac:dyDescent="0.35">
      <c r="A34" s="21">
        <v>29</v>
      </c>
      <c r="B34" s="3" t="s">
        <v>67</v>
      </c>
      <c r="C34" s="1" t="s">
        <v>68</v>
      </c>
      <c r="D34" s="31"/>
      <c r="E34" s="1"/>
      <c r="F34" s="1"/>
      <c r="G34" s="1"/>
      <c r="H34" s="1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"/>
      <c r="Z34" s="1"/>
      <c r="AA34" s="1"/>
      <c r="AB34" s="1"/>
      <c r="AC34" s="1"/>
    </row>
    <row r="35" spans="1:29" ht="29" x14ac:dyDescent="0.35">
      <c r="A35" s="21">
        <v>30</v>
      </c>
      <c r="B35" s="3" t="s">
        <v>47</v>
      </c>
      <c r="C35" s="1" t="s">
        <v>57</v>
      </c>
      <c r="D35" s="31"/>
      <c r="E35" s="1"/>
      <c r="F35" s="1"/>
      <c r="G35" s="1"/>
      <c r="H35" s="1"/>
      <c r="I35" s="2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"/>
      <c r="Z35" s="1"/>
      <c r="AA35" s="1"/>
      <c r="AB35" s="1"/>
      <c r="AC35" s="1"/>
    </row>
    <row r="36" spans="1:29" x14ac:dyDescent="0.35">
      <c r="A36" s="21">
        <v>31</v>
      </c>
      <c r="B36" s="5" t="s">
        <v>10</v>
      </c>
      <c r="C36" s="5" t="s">
        <v>110</v>
      </c>
      <c r="D36" s="34"/>
      <c r="E36" s="5"/>
      <c r="F36" s="5"/>
      <c r="G36" s="5"/>
      <c r="H36" s="5"/>
      <c r="I36" s="2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"/>
      <c r="Z36" s="1"/>
      <c r="AA36" s="1"/>
      <c r="AB36" s="1"/>
      <c r="AC36" s="1"/>
    </row>
    <row r="37" spans="1:29" ht="29" x14ac:dyDescent="0.35">
      <c r="A37" s="21">
        <v>32</v>
      </c>
      <c r="B37" s="6" t="s">
        <v>20</v>
      </c>
      <c r="C37" s="36" t="s">
        <v>122</v>
      </c>
      <c r="D37" s="34"/>
      <c r="E37" s="5"/>
      <c r="F37" s="5"/>
      <c r="G37" s="5"/>
      <c r="H37" s="5"/>
      <c r="I37" s="27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</row>
    <row r="38" spans="1:29" x14ac:dyDescent="0.35">
      <c r="A38" s="21">
        <v>33</v>
      </c>
      <c r="B38" s="5" t="s">
        <v>11</v>
      </c>
      <c r="C38" s="5" t="s">
        <v>111</v>
      </c>
      <c r="D38" s="34"/>
      <c r="E38" s="5"/>
      <c r="F38" s="5"/>
      <c r="G38" s="5"/>
      <c r="H38" s="5"/>
      <c r="I38" s="2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</row>
    <row r="39" spans="1:29" x14ac:dyDescent="0.35">
      <c r="A39" s="21">
        <v>34</v>
      </c>
      <c r="B39" s="5" t="s">
        <v>12</v>
      </c>
      <c r="C39" s="5" t="s">
        <v>112</v>
      </c>
      <c r="D39" s="34"/>
      <c r="E39" s="5"/>
      <c r="F39" s="5"/>
      <c r="G39" s="5"/>
      <c r="H39" s="5"/>
      <c r="I39" s="2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</row>
    <row r="40" spans="1:29" x14ac:dyDescent="0.35">
      <c r="A40" s="21">
        <v>35</v>
      </c>
      <c r="B40" s="5" t="s">
        <v>126</v>
      </c>
      <c r="C40" s="5" t="s">
        <v>79</v>
      </c>
      <c r="D40" s="34"/>
      <c r="E40" s="5"/>
      <c r="F40" s="5"/>
      <c r="G40" s="5"/>
      <c r="H40" s="5"/>
      <c r="I40" s="2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</row>
    <row r="41" spans="1:29" x14ac:dyDescent="0.35">
      <c r="A41" s="21">
        <v>36</v>
      </c>
      <c r="B41" s="5" t="s">
        <v>51</v>
      </c>
      <c r="C41" s="5" t="s">
        <v>113</v>
      </c>
      <c r="D41" s="34"/>
      <c r="E41" s="5"/>
      <c r="F41" s="5"/>
      <c r="G41" s="5"/>
      <c r="H41" s="5"/>
      <c r="I41" s="27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</row>
    <row r="42" spans="1:29" x14ac:dyDescent="0.35">
      <c r="A42" s="21">
        <v>37</v>
      </c>
      <c r="B42" s="6" t="s">
        <v>17</v>
      </c>
      <c r="C42" s="5" t="s">
        <v>69</v>
      </c>
      <c r="D42" s="34"/>
      <c r="E42" s="5"/>
      <c r="F42" s="5"/>
      <c r="G42" s="5"/>
      <c r="H42" s="5"/>
      <c r="I42" s="2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</row>
    <row r="43" spans="1:29" x14ac:dyDescent="0.35">
      <c r="A43" s="21">
        <v>38</v>
      </c>
      <c r="B43" s="5" t="s">
        <v>114</v>
      </c>
      <c r="C43" s="5" t="s">
        <v>26</v>
      </c>
      <c r="D43" s="34"/>
      <c r="E43" s="5"/>
      <c r="F43" s="5"/>
      <c r="G43" s="5"/>
      <c r="H43" s="5"/>
      <c r="I43" s="27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</row>
    <row r="44" spans="1:29" x14ac:dyDescent="0.35">
      <c r="A44" s="21">
        <v>39</v>
      </c>
      <c r="B44" s="5" t="s">
        <v>16</v>
      </c>
      <c r="C44" s="5" t="s">
        <v>25</v>
      </c>
      <c r="D44" s="34"/>
      <c r="E44" s="5"/>
      <c r="F44" s="5"/>
      <c r="G44" s="5"/>
      <c r="H44" s="5"/>
      <c r="I44" s="27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</row>
    <row r="45" spans="1:29" x14ac:dyDescent="0.35">
      <c r="A45" s="21">
        <v>40</v>
      </c>
      <c r="B45" s="6" t="s">
        <v>32</v>
      </c>
      <c r="C45" s="5" t="s">
        <v>75</v>
      </c>
      <c r="D45" s="34"/>
      <c r="E45" s="5"/>
      <c r="F45" s="5"/>
      <c r="G45" s="5"/>
      <c r="H45" s="5"/>
      <c r="I45" s="27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</row>
    <row r="46" spans="1:29" x14ac:dyDescent="0.35">
      <c r="A46" s="21">
        <v>41</v>
      </c>
      <c r="B46" s="1" t="s">
        <v>18</v>
      </c>
      <c r="C46" s="5" t="s">
        <v>24</v>
      </c>
      <c r="D46" s="34"/>
      <c r="E46" s="5"/>
      <c r="F46" s="5"/>
      <c r="G46" s="5"/>
      <c r="H46" s="5"/>
      <c r="I46" s="27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</row>
    <row r="47" spans="1:29" x14ac:dyDescent="0.35">
      <c r="A47" s="21">
        <v>42</v>
      </c>
      <c r="B47" s="1" t="s">
        <v>19</v>
      </c>
      <c r="C47" s="5" t="s">
        <v>115</v>
      </c>
      <c r="D47" s="34"/>
      <c r="E47" s="5"/>
      <c r="F47" s="5"/>
      <c r="G47" s="5"/>
      <c r="H47" s="5"/>
      <c r="I47" s="27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</row>
    <row r="48" spans="1:29" x14ac:dyDescent="0.35">
      <c r="A48" s="21">
        <v>43</v>
      </c>
      <c r="B48" s="1" t="s">
        <v>21</v>
      </c>
      <c r="C48" s="5" t="s">
        <v>116</v>
      </c>
      <c r="D48" s="34"/>
      <c r="E48" s="5"/>
      <c r="F48" s="5"/>
      <c r="G48" s="5"/>
      <c r="H48" s="5"/>
      <c r="I48" s="27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</row>
    <row r="49" spans="1:29" x14ac:dyDescent="0.35">
      <c r="A49" s="21">
        <v>44</v>
      </c>
      <c r="B49" s="1" t="s">
        <v>22</v>
      </c>
      <c r="C49" s="5" t="s">
        <v>25</v>
      </c>
      <c r="D49" s="34"/>
      <c r="E49" s="5"/>
      <c r="F49" s="5"/>
      <c r="G49" s="5"/>
      <c r="H49" s="5"/>
      <c r="I49" s="27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</row>
    <row r="50" spans="1:29" x14ac:dyDescent="0.35">
      <c r="A50" s="21">
        <v>45</v>
      </c>
      <c r="B50" s="5" t="s">
        <v>27</v>
      </c>
      <c r="C50" s="5" t="s">
        <v>124</v>
      </c>
      <c r="D50" s="34"/>
      <c r="E50" s="5"/>
      <c r="F50" s="5"/>
      <c r="G50" s="5"/>
      <c r="H50" s="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</row>
  </sheetData>
  <mergeCells count="18">
    <mergeCell ref="A1:H1"/>
    <mergeCell ref="I2:L3"/>
    <mergeCell ref="M2:P3"/>
    <mergeCell ref="Q2:T3"/>
    <mergeCell ref="B4:C4"/>
    <mergeCell ref="D2:D3"/>
    <mergeCell ref="A2:A4"/>
    <mergeCell ref="I1:X1"/>
    <mergeCell ref="Y2:AB3"/>
    <mergeCell ref="E2:E3"/>
    <mergeCell ref="H2:H3"/>
    <mergeCell ref="B25:C25"/>
    <mergeCell ref="AC2:AC4"/>
    <mergeCell ref="B2:B3"/>
    <mergeCell ref="C2:C3"/>
    <mergeCell ref="F2:F3"/>
    <mergeCell ref="U2:X3"/>
    <mergeCell ref="G2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73C6-F08C-479D-B223-DEBEA3A5B531}">
  <dimension ref="A1:AY84"/>
  <sheetViews>
    <sheetView topLeftCell="A61" zoomScale="110" zoomScaleNormal="110" workbookViewId="0">
      <selection activeCell="D65" sqref="D65"/>
    </sheetView>
  </sheetViews>
  <sheetFormatPr defaultRowHeight="14.5" x14ac:dyDescent="0.35"/>
  <cols>
    <col min="1" max="1" width="4.26953125" customWidth="1"/>
    <col min="2" max="2" width="41.54296875" customWidth="1"/>
    <col min="3" max="3" width="24.1796875" customWidth="1"/>
    <col min="4" max="4" width="12.36328125" customWidth="1"/>
    <col min="5" max="5" width="11.1796875" customWidth="1"/>
    <col min="6" max="6" width="13.453125" customWidth="1"/>
    <col min="7" max="22" width="2.08984375" style="28" customWidth="1"/>
    <col min="26" max="26" width="10.81640625" customWidth="1"/>
    <col min="27" max="27" width="46.08984375" customWidth="1"/>
    <col min="28" max="28" width="32.08984375" customWidth="1"/>
    <col min="29" max="29" width="3.453125" customWidth="1"/>
    <col min="30" max="31" width="3.6328125" customWidth="1"/>
    <col min="32" max="33" width="3.7265625" customWidth="1"/>
    <col min="34" max="34" width="3.6328125" customWidth="1"/>
    <col min="35" max="35" width="3.36328125" customWidth="1"/>
    <col min="36" max="36" width="3.54296875" customWidth="1"/>
    <col min="37" max="37" width="3.7265625" customWidth="1"/>
    <col min="38" max="39" width="3.54296875" customWidth="1"/>
    <col min="40" max="40" width="3.81640625" customWidth="1"/>
    <col min="41" max="41" width="3.54296875" customWidth="1"/>
    <col min="42" max="42" width="3.90625" customWidth="1"/>
    <col min="43" max="43" width="4" customWidth="1"/>
    <col min="44" max="44" width="3.6328125" customWidth="1"/>
    <col min="48" max="48" width="10.81640625" customWidth="1"/>
    <col min="50" max="50" width="9.36328125" customWidth="1"/>
    <col min="51" max="51" width="19.7265625" customWidth="1"/>
  </cols>
  <sheetData>
    <row r="1" spans="1:51" ht="36" customHeight="1" x14ac:dyDescent="0.5">
      <c r="A1" s="93" t="s">
        <v>151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5"/>
      <c r="AC1" s="96" t="s">
        <v>2</v>
      </c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8"/>
      <c r="AS1" s="7"/>
      <c r="AT1" s="7"/>
      <c r="AU1" s="7"/>
    </row>
    <row r="2" spans="1:51" x14ac:dyDescent="0.35">
      <c r="A2" s="107" t="s">
        <v>52</v>
      </c>
      <c r="B2" s="99" t="s">
        <v>154</v>
      </c>
      <c r="C2" s="71" t="s">
        <v>139</v>
      </c>
      <c r="D2" s="71" t="s">
        <v>140</v>
      </c>
      <c r="E2" s="71" t="s">
        <v>99</v>
      </c>
      <c r="F2" s="71" t="s">
        <v>98</v>
      </c>
      <c r="G2" s="79" t="s">
        <v>91</v>
      </c>
      <c r="H2" s="80"/>
      <c r="I2" s="80"/>
      <c r="J2" s="81"/>
      <c r="K2" s="79" t="s">
        <v>92</v>
      </c>
      <c r="L2" s="80"/>
      <c r="M2" s="80"/>
      <c r="N2" s="81"/>
      <c r="O2" s="79" t="s">
        <v>93</v>
      </c>
      <c r="P2" s="80"/>
      <c r="Q2" s="80"/>
      <c r="R2" s="81"/>
      <c r="S2" s="79" t="s">
        <v>94</v>
      </c>
      <c r="T2" s="80"/>
      <c r="U2" s="80"/>
      <c r="V2" s="81"/>
      <c r="W2" s="65" t="s">
        <v>63</v>
      </c>
      <c r="X2" s="66"/>
      <c r="Y2" s="66"/>
      <c r="Z2" s="67"/>
      <c r="AA2" s="75" t="s">
        <v>7</v>
      </c>
      <c r="AB2" s="71" t="s">
        <v>77</v>
      </c>
      <c r="AC2" s="101" t="s">
        <v>3</v>
      </c>
      <c r="AD2" s="102"/>
      <c r="AE2" s="102"/>
      <c r="AF2" s="103"/>
      <c r="AG2" s="101" t="s">
        <v>4</v>
      </c>
      <c r="AH2" s="102"/>
      <c r="AI2" s="102"/>
      <c r="AJ2" s="103"/>
      <c r="AK2" s="101" t="s">
        <v>5</v>
      </c>
      <c r="AL2" s="102"/>
      <c r="AM2" s="102"/>
      <c r="AN2" s="103"/>
      <c r="AO2" s="101" t="s">
        <v>6</v>
      </c>
      <c r="AP2" s="102"/>
      <c r="AQ2" s="102"/>
      <c r="AR2" s="103"/>
      <c r="AS2" s="119" t="s">
        <v>63</v>
      </c>
      <c r="AT2" s="120"/>
      <c r="AU2" s="120"/>
      <c r="AV2" s="121"/>
      <c r="AW2" s="125" t="s">
        <v>65</v>
      </c>
      <c r="AX2" s="128" t="s">
        <v>66</v>
      </c>
      <c r="AY2" s="92" t="s">
        <v>7</v>
      </c>
    </row>
    <row r="3" spans="1:51" x14ac:dyDescent="0.35">
      <c r="A3" s="108"/>
      <c r="B3" s="100"/>
      <c r="C3" s="72"/>
      <c r="D3" s="72"/>
      <c r="E3" s="72"/>
      <c r="F3" s="72"/>
      <c r="G3" s="82"/>
      <c r="H3" s="83"/>
      <c r="I3" s="83"/>
      <c r="J3" s="84"/>
      <c r="K3" s="82"/>
      <c r="L3" s="83"/>
      <c r="M3" s="83"/>
      <c r="N3" s="84"/>
      <c r="O3" s="82"/>
      <c r="P3" s="83"/>
      <c r="Q3" s="83"/>
      <c r="R3" s="84"/>
      <c r="S3" s="82"/>
      <c r="T3" s="83"/>
      <c r="U3" s="83"/>
      <c r="V3" s="84"/>
      <c r="W3" s="68"/>
      <c r="X3" s="69"/>
      <c r="Y3" s="69"/>
      <c r="Z3" s="70"/>
      <c r="AA3" s="75"/>
      <c r="AB3" s="78"/>
      <c r="AC3" s="104"/>
      <c r="AD3" s="105"/>
      <c r="AE3" s="105"/>
      <c r="AF3" s="106"/>
      <c r="AG3" s="104"/>
      <c r="AH3" s="105"/>
      <c r="AI3" s="105"/>
      <c r="AJ3" s="106"/>
      <c r="AK3" s="104"/>
      <c r="AL3" s="105"/>
      <c r="AM3" s="105"/>
      <c r="AN3" s="106"/>
      <c r="AO3" s="104"/>
      <c r="AP3" s="105"/>
      <c r="AQ3" s="105"/>
      <c r="AR3" s="106"/>
      <c r="AS3" s="122"/>
      <c r="AT3" s="123"/>
      <c r="AU3" s="123"/>
      <c r="AV3" s="124"/>
      <c r="AW3" s="126"/>
      <c r="AX3" s="128"/>
      <c r="AY3" s="92"/>
    </row>
    <row r="4" spans="1:51" x14ac:dyDescent="0.35">
      <c r="A4" s="109"/>
      <c r="B4" s="13"/>
      <c r="C4" s="12"/>
      <c r="D4" s="12"/>
      <c r="E4" s="12"/>
      <c r="F4" s="12"/>
      <c r="G4" s="25">
        <v>1</v>
      </c>
      <c r="H4" s="25">
        <v>2</v>
      </c>
      <c r="I4" s="25">
        <v>3</v>
      </c>
      <c r="J4" s="25">
        <v>4</v>
      </c>
      <c r="K4" s="25">
        <v>1</v>
      </c>
      <c r="L4" s="25">
        <v>2</v>
      </c>
      <c r="M4" s="25">
        <v>3</v>
      </c>
      <c r="N4" s="25">
        <v>4</v>
      </c>
      <c r="O4" s="25">
        <v>1</v>
      </c>
      <c r="P4" s="25">
        <v>2</v>
      </c>
      <c r="Q4" s="25">
        <v>3</v>
      </c>
      <c r="R4" s="25">
        <v>4</v>
      </c>
      <c r="S4" s="25">
        <v>1</v>
      </c>
      <c r="T4" s="25">
        <v>2</v>
      </c>
      <c r="U4" s="25">
        <v>3</v>
      </c>
      <c r="V4" s="25">
        <v>4</v>
      </c>
      <c r="W4" s="11" t="s">
        <v>62</v>
      </c>
      <c r="X4" s="11" t="s">
        <v>59</v>
      </c>
      <c r="Y4" s="11" t="s">
        <v>60</v>
      </c>
      <c r="Z4" s="11" t="s">
        <v>61</v>
      </c>
      <c r="AA4" s="75"/>
      <c r="AB4" s="8"/>
      <c r="AC4" s="2" t="s">
        <v>28</v>
      </c>
      <c r="AD4" s="2" t="s">
        <v>29</v>
      </c>
      <c r="AE4" s="2" t="s">
        <v>30</v>
      </c>
      <c r="AF4" s="2" t="s">
        <v>31</v>
      </c>
      <c r="AG4" s="2" t="s">
        <v>28</v>
      </c>
      <c r="AH4" s="2" t="s">
        <v>29</v>
      </c>
      <c r="AI4" s="2" t="s">
        <v>30</v>
      </c>
      <c r="AJ4" s="2" t="s">
        <v>31</v>
      </c>
      <c r="AK4" s="2" t="s">
        <v>28</v>
      </c>
      <c r="AL4" s="2" t="s">
        <v>29</v>
      </c>
      <c r="AM4" s="2" t="s">
        <v>30</v>
      </c>
      <c r="AN4" s="2" t="s">
        <v>31</v>
      </c>
      <c r="AO4" s="2" t="s">
        <v>28</v>
      </c>
      <c r="AP4" s="2" t="s">
        <v>29</v>
      </c>
      <c r="AQ4" s="2" t="s">
        <v>30</v>
      </c>
      <c r="AR4" s="2" t="s">
        <v>31</v>
      </c>
      <c r="AS4" s="2" t="s">
        <v>62</v>
      </c>
      <c r="AT4" s="2" t="s">
        <v>59</v>
      </c>
      <c r="AU4" s="2" t="s">
        <v>60</v>
      </c>
      <c r="AV4" s="2" t="s">
        <v>61</v>
      </c>
      <c r="AW4" s="127"/>
      <c r="AX4" s="128"/>
      <c r="AY4" s="92"/>
    </row>
    <row r="5" spans="1:51" x14ac:dyDescent="0.35">
      <c r="A5" s="40">
        <v>1</v>
      </c>
      <c r="B5" s="40" t="s">
        <v>128</v>
      </c>
      <c r="C5" s="1"/>
      <c r="D5" s="1"/>
      <c r="E5" s="1"/>
      <c r="F5" s="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"/>
      <c r="X5" s="1"/>
      <c r="Y5" s="1"/>
      <c r="Z5" s="1"/>
      <c r="AA5" s="5"/>
      <c r="AB5" s="1"/>
      <c r="AC5" s="1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1"/>
      <c r="AS5" s="1"/>
      <c r="AT5" s="1"/>
      <c r="AU5" s="1"/>
      <c r="AV5" s="1"/>
      <c r="AW5" s="1"/>
      <c r="AX5" s="1"/>
      <c r="AY5" s="1"/>
    </row>
    <row r="6" spans="1:51" x14ac:dyDescent="0.35">
      <c r="A6" s="39">
        <v>1.1000000000000001</v>
      </c>
      <c r="B6" s="39" t="s">
        <v>142</v>
      </c>
      <c r="C6" s="1" t="s">
        <v>76</v>
      </c>
      <c r="D6" s="21">
        <v>1</v>
      </c>
      <c r="E6" s="21">
        <v>5000</v>
      </c>
      <c r="F6" s="21">
        <f t="shared" ref="F6:F11" si="0">D6*E6</f>
        <v>5000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"/>
      <c r="X6" s="1"/>
      <c r="Y6" s="1"/>
      <c r="Z6" s="1"/>
      <c r="AA6" s="5"/>
      <c r="AB6" s="1"/>
      <c r="AC6" s="1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"/>
      <c r="AS6" s="1"/>
      <c r="AT6" s="1"/>
      <c r="AU6" s="1"/>
      <c r="AV6" s="1"/>
      <c r="AW6" s="1"/>
      <c r="AX6" s="1"/>
      <c r="AY6" s="1"/>
    </row>
    <row r="7" spans="1:51" x14ac:dyDescent="0.35">
      <c r="A7" s="39">
        <v>1.2</v>
      </c>
      <c r="B7" s="39" t="s">
        <v>38</v>
      </c>
      <c r="D7" s="21">
        <v>2</v>
      </c>
      <c r="E7" s="21">
        <v>500</v>
      </c>
      <c r="F7" s="21">
        <f t="shared" si="0"/>
        <v>1000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"/>
      <c r="X7" s="1"/>
      <c r="Y7" s="1"/>
      <c r="Z7" s="1"/>
      <c r="AA7" s="5"/>
      <c r="AB7" s="1" t="s">
        <v>78</v>
      </c>
      <c r="AC7" s="1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1"/>
      <c r="AS7" s="1"/>
      <c r="AT7" s="1"/>
      <c r="AU7" s="1"/>
      <c r="AV7" s="1"/>
      <c r="AW7" s="1"/>
      <c r="AX7" s="1"/>
      <c r="AY7" s="1"/>
    </row>
    <row r="8" spans="1:51" x14ac:dyDescent="0.35">
      <c r="A8" s="39">
        <v>1.3</v>
      </c>
      <c r="B8" s="39" t="s">
        <v>35</v>
      </c>
      <c r="C8" s="1"/>
      <c r="D8" s="21">
        <v>1</v>
      </c>
      <c r="E8" s="21">
        <v>2000</v>
      </c>
      <c r="F8" s="21">
        <f t="shared" si="0"/>
        <v>2000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"/>
      <c r="X8" s="1"/>
      <c r="Y8" s="1"/>
      <c r="Z8" s="1"/>
      <c r="AA8" s="5"/>
      <c r="AB8" s="1"/>
      <c r="AC8" s="1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1"/>
      <c r="AS8" s="1"/>
      <c r="AT8" s="1"/>
      <c r="AU8" s="1"/>
      <c r="AV8" s="1"/>
      <c r="AW8" s="1"/>
      <c r="AX8" s="1"/>
      <c r="AY8" s="1"/>
    </row>
    <row r="9" spans="1:51" x14ac:dyDescent="0.35">
      <c r="A9" s="39">
        <v>1.4</v>
      </c>
      <c r="B9" s="39" t="s">
        <v>50</v>
      </c>
      <c r="C9" s="1"/>
      <c r="D9" s="21">
        <v>1</v>
      </c>
      <c r="E9" s="21">
        <v>2000</v>
      </c>
      <c r="F9" s="21">
        <f t="shared" si="0"/>
        <v>2000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"/>
      <c r="X9" s="1"/>
      <c r="Y9" s="1"/>
      <c r="Z9" s="1"/>
      <c r="AA9" s="5"/>
      <c r="AB9" s="1"/>
      <c r="AC9" s="1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1"/>
      <c r="AS9" s="1"/>
      <c r="AT9" s="1"/>
      <c r="AU9" s="1"/>
      <c r="AV9" s="1"/>
      <c r="AW9" s="1"/>
      <c r="AX9" s="1"/>
      <c r="AY9" s="1"/>
    </row>
    <row r="10" spans="1:51" x14ac:dyDescent="0.35">
      <c r="A10" s="39">
        <v>1.5</v>
      </c>
      <c r="B10" s="39" t="s">
        <v>157</v>
      </c>
      <c r="C10" s="1"/>
      <c r="D10" s="21">
        <v>1</v>
      </c>
      <c r="E10" s="21">
        <v>500</v>
      </c>
      <c r="F10" s="21">
        <f t="shared" si="0"/>
        <v>500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"/>
      <c r="X10" s="1"/>
      <c r="Y10" s="1"/>
      <c r="Z10" s="1"/>
      <c r="AA10" s="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35">
      <c r="A11" s="39">
        <v>1.6</v>
      </c>
      <c r="B11" s="39" t="s">
        <v>143</v>
      </c>
      <c r="C11" s="1"/>
      <c r="D11" s="22">
        <v>16</v>
      </c>
      <c r="E11" s="22">
        <v>1000</v>
      </c>
      <c r="F11" s="21">
        <f t="shared" si="0"/>
        <v>16000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"/>
      <c r="X11" s="1"/>
      <c r="Y11" s="1"/>
      <c r="Z11" s="1"/>
      <c r="AA11" s="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38" customFormat="1" ht="16.5" customHeight="1" x14ac:dyDescent="0.35">
      <c r="A12" s="39">
        <v>1.7</v>
      </c>
      <c r="B12" s="54" t="s">
        <v>144</v>
      </c>
      <c r="C12" s="48"/>
      <c r="D12" s="49"/>
      <c r="E12" s="49"/>
      <c r="F12" s="63">
        <f>SUM(F6:F11)</f>
        <v>26500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"/>
      <c r="X12" s="1"/>
      <c r="Y12" s="1"/>
      <c r="Z12" s="1"/>
      <c r="AA12" s="18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</row>
    <row r="13" spans="1:51" x14ac:dyDescent="0.35">
      <c r="A13" s="50">
        <v>2</v>
      </c>
      <c r="B13" s="43" t="s">
        <v>135</v>
      </c>
      <c r="C13" s="51"/>
      <c r="D13" s="52"/>
      <c r="E13" s="52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"/>
      <c r="X13" s="1"/>
      <c r="Y13" s="1"/>
      <c r="Z13" s="1"/>
      <c r="AA13" s="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x14ac:dyDescent="0.35">
      <c r="A14" s="45">
        <v>2.1</v>
      </c>
      <c r="B14" s="44" t="s">
        <v>129</v>
      </c>
      <c r="C14" s="1"/>
      <c r="D14" s="1">
        <v>0</v>
      </c>
      <c r="E14" s="1">
        <v>0</v>
      </c>
      <c r="F14" s="1">
        <f>D14*E14</f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26"/>
      <c r="V14" s="26"/>
      <c r="W14" s="1"/>
      <c r="X14" s="1"/>
      <c r="Y14" s="1"/>
      <c r="Z14" s="1"/>
      <c r="AA14" s="5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x14ac:dyDescent="0.35">
      <c r="A15" s="45">
        <v>2.2000000000000002</v>
      </c>
      <c r="B15" s="39" t="s">
        <v>33</v>
      </c>
      <c r="C15" s="1"/>
      <c r="D15" s="1"/>
      <c r="E15" s="1"/>
      <c r="F15" s="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"/>
      <c r="X15" s="1"/>
      <c r="Y15" s="1"/>
      <c r="Z15" s="1"/>
      <c r="AA15" s="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x14ac:dyDescent="0.35">
      <c r="A16" s="45">
        <v>2.2999999999999998</v>
      </c>
      <c r="B16" s="39" t="s">
        <v>130</v>
      </c>
      <c r="C16" s="1"/>
      <c r="D16" s="1"/>
      <c r="E16" s="1"/>
      <c r="F16" s="1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"/>
      <c r="X16" s="1"/>
      <c r="Y16" s="1"/>
      <c r="Z16" s="1"/>
      <c r="AA16" s="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x14ac:dyDescent="0.35">
      <c r="A17" s="45">
        <v>2.4</v>
      </c>
      <c r="B17" s="39" t="s">
        <v>136</v>
      </c>
      <c r="C17" s="1"/>
      <c r="D17" s="1"/>
      <c r="E17" s="1"/>
      <c r="F17" s="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"/>
      <c r="X17" s="1"/>
      <c r="Y17" s="1"/>
      <c r="Z17" s="1"/>
      <c r="AA17" s="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35">
      <c r="A18" s="45">
        <v>2.5</v>
      </c>
      <c r="B18" s="54" t="s">
        <v>146</v>
      </c>
      <c r="C18" s="1"/>
      <c r="D18" s="1"/>
      <c r="E18" s="1"/>
      <c r="F18" s="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"/>
      <c r="X18" s="1"/>
      <c r="Y18" s="1"/>
      <c r="Z18" s="1"/>
      <c r="AA18" s="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35">
      <c r="A19" s="45"/>
      <c r="B19" s="54"/>
      <c r="C19" s="71" t="s">
        <v>139</v>
      </c>
      <c r="D19" s="71" t="s">
        <v>140</v>
      </c>
      <c r="E19" s="71" t="s">
        <v>99</v>
      </c>
      <c r="F19" s="71" t="s">
        <v>98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"/>
      <c r="X19" s="1"/>
      <c r="Y19" s="1"/>
      <c r="Z19" s="1"/>
      <c r="AA19" s="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x14ac:dyDescent="0.35">
      <c r="A20" s="40">
        <v>3</v>
      </c>
      <c r="B20" s="40" t="s">
        <v>131</v>
      </c>
      <c r="C20" s="72"/>
      <c r="D20" s="72"/>
      <c r="E20" s="72"/>
      <c r="F20" s="7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x14ac:dyDescent="0.35">
      <c r="A21" s="1">
        <v>3.1</v>
      </c>
      <c r="B21" s="39" t="s">
        <v>127</v>
      </c>
      <c r="C21" s="1" t="s">
        <v>177</v>
      </c>
      <c r="D21" s="1">
        <v>2500</v>
      </c>
      <c r="E21" s="1">
        <f>(1*2500)+(4*2500)</f>
        <v>12500</v>
      </c>
      <c r="F21" s="1">
        <f>E21</f>
        <v>12500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1"/>
      <c r="X21" s="1"/>
      <c r="Y21" s="1"/>
      <c r="Z21" s="1"/>
      <c r="AA21" s="1" t="s">
        <v>178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35">
      <c r="A22" s="1">
        <v>3.2</v>
      </c>
      <c r="B22" s="39" t="s">
        <v>174</v>
      </c>
      <c r="C22" s="1" t="s">
        <v>177</v>
      </c>
      <c r="D22" s="1">
        <v>50</v>
      </c>
      <c r="E22" s="1">
        <v>750</v>
      </c>
      <c r="F22" s="1">
        <f>D22*E22</f>
        <v>37500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1"/>
      <c r="X22" s="1"/>
      <c r="Y22" s="1"/>
      <c r="Z22" s="1"/>
      <c r="AA22" s="1" t="s">
        <v>179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x14ac:dyDescent="0.35">
      <c r="A23" s="1">
        <v>3.3</v>
      </c>
      <c r="B23" s="39" t="s">
        <v>175</v>
      </c>
      <c r="C23" s="1" t="s">
        <v>177</v>
      </c>
      <c r="D23" s="1">
        <v>50</v>
      </c>
      <c r="E23" s="1">
        <v>500</v>
      </c>
      <c r="F23" s="1">
        <f>D23*E23</f>
        <v>25000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35">
      <c r="A24" s="1"/>
      <c r="B24" s="39" t="s">
        <v>37</v>
      </c>
      <c r="C24" s="1" t="s">
        <v>177</v>
      </c>
      <c r="D24" s="1"/>
      <c r="E24" s="1"/>
      <c r="F24" s="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x14ac:dyDescent="0.35">
      <c r="A25" s="1">
        <v>3.4</v>
      </c>
      <c r="B25" s="42" t="s">
        <v>138</v>
      </c>
      <c r="C25" s="1" t="s">
        <v>177</v>
      </c>
      <c r="D25" s="1"/>
      <c r="E25" s="1"/>
      <c r="F25" s="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x14ac:dyDescent="0.35">
      <c r="A26" s="1">
        <v>3.5</v>
      </c>
      <c r="B26" s="53" t="s">
        <v>147</v>
      </c>
      <c r="C26" s="1"/>
      <c r="D26" s="1"/>
      <c r="E26" s="1"/>
      <c r="F26" s="1">
        <f>SUM(F21:F25)</f>
        <v>75000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35">
      <c r="A27" s="40">
        <v>4</v>
      </c>
      <c r="B27" s="40" t="s">
        <v>132</v>
      </c>
      <c r="C27" s="1"/>
      <c r="D27" s="1"/>
      <c r="E27" s="1"/>
      <c r="F27" s="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35">
      <c r="A28" s="1">
        <v>4.0999999999999996</v>
      </c>
      <c r="B28" s="39" t="s">
        <v>158</v>
      </c>
      <c r="C28" s="1"/>
      <c r="D28" s="14"/>
      <c r="E28" s="14"/>
      <c r="F28" s="14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35">
      <c r="A29" s="1">
        <v>4.2</v>
      </c>
      <c r="B29" s="54" t="s">
        <v>148</v>
      </c>
      <c r="C29" s="1"/>
      <c r="D29" s="14"/>
      <c r="E29" s="14"/>
      <c r="F29" s="1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35">
      <c r="A30" s="40">
        <v>5</v>
      </c>
      <c r="B30" s="40" t="s">
        <v>133</v>
      </c>
      <c r="C30" s="1"/>
      <c r="D30" s="1"/>
      <c r="E30" s="1"/>
      <c r="F30" s="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"/>
      <c r="X30" s="1"/>
      <c r="Y30" s="1"/>
      <c r="Z30" s="1"/>
      <c r="AA30" s="10" t="s">
        <v>109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35">
      <c r="A31" s="1">
        <v>5.0999999999999996</v>
      </c>
      <c r="B31" s="39" t="s">
        <v>14</v>
      </c>
      <c r="C31" s="1"/>
      <c r="D31" s="1">
        <v>2</v>
      </c>
      <c r="E31" s="1">
        <v>500</v>
      </c>
      <c r="F31" s="1">
        <f>D31*E31</f>
        <v>1000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35">
      <c r="A32" s="1">
        <v>5.2</v>
      </c>
      <c r="B32" s="41" t="s">
        <v>145</v>
      </c>
      <c r="C32" s="1"/>
      <c r="D32" s="1">
        <v>2</v>
      </c>
      <c r="E32" s="1">
        <v>500</v>
      </c>
      <c r="F32" s="1">
        <f>D32*E32</f>
        <v>1000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x14ac:dyDescent="0.35">
      <c r="A33" s="1">
        <v>5.3</v>
      </c>
      <c r="B33" s="53" t="s">
        <v>149</v>
      </c>
      <c r="C33" s="1"/>
      <c r="D33" s="1"/>
      <c r="E33" s="1"/>
      <c r="F33" s="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x14ac:dyDescent="0.35">
      <c r="A34" s="40">
        <v>6</v>
      </c>
      <c r="B34" s="40" t="s">
        <v>134</v>
      </c>
      <c r="C34" s="1"/>
      <c r="D34" s="1"/>
      <c r="E34" s="1"/>
      <c r="F34" s="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x14ac:dyDescent="0.35">
      <c r="A35" s="1">
        <v>6.1</v>
      </c>
      <c r="B35" s="39" t="s">
        <v>34</v>
      </c>
      <c r="C35" s="1"/>
      <c r="D35" s="1"/>
      <c r="E35" s="1"/>
      <c r="F35" s="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x14ac:dyDescent="0.35">
      <c r="A36" s="46">
        <v>6.2</v>
      </c>
      <c r="B36" s="47" t="s">
        <v>137</v>
      </c>
      <c r="C36" s="1"/>
      <c r="D36" s="1"/>
      <c r="E36" s="1"/>
      <c r="F36" s="1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x14ac:dyDescent="0.35">
      <c r="A37" s="1">
        <v>6.3</v>
      </c>
      <c r="B37" s="54" t="s">
        <v>150</v>
      </c>
      <c r="C37" s="4"/>
      <c r="D37" s="3"/>
      <c r="E37" s="3"/>
      <c r="F37" s="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x14ac:dyDescent="0.35">
      <c r="A38" s="56">
        <v>7</v>
      </c>
      <c r="B38" s="40" t="s">
        <v>153</v>
      </c>
      <c r="C38" s="4"/>
      <c r="D38" s="3"/>
      <c r="E38" s="3"/>
      <c r="F38" s="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x14ac:dyDescent="0.35">
      <c r="A39" s="55">
        <v>7.1</v>
      </c>
      <c r="B39" s="39" t="s">
        <v>141</v>
      </c>
      <c r="C39" s="4"/>
      <c r="D39" s="1">
        <v>2</v>
      </c>
      <c r="E39" s="1">
        <v>500</v>
      </c>
      <c r="F39" s="1">
        <f>D39*E39</f>
        <v>1000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x14ac:dyDescent="0.35">
      <c r="A40" s="55">
        <v>7.2</v>
      </c>
      <c r="B40" s="39" t="s">
        <v>156</v>
      </c>
      <c r="C40" s="4"/>
      <c r="D40" s="1"/>
      <c r="E40" s="1"/>
      <c r="F40" s="1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x14ac:dyDescent="0.35">
      <c r="A41" s="46">
        <v>7.3</v>
      </c>
      <c r="B41" s="59" t="s">
        <v>155</v>
      </c>
      <c r="C41" s="60"/>
      <c r="D41" s="61"/>
      <c r="E41" s="61"/>
      <c r="F41" s="61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</row>
    <row r="42" spans="1:51" x14ac:dyDescent="0.3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5"/>
    </row>
    <row r="43" spans="1:51" x14ac:dyDescent="0.3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8"/>
    </row>
    <row r="44" spans="1:51" x14ac:dyDescent="0.35">
      <c r="A44" s="111" t="s">
        <v>39</v>
      </c>
      <c r="B44" s="99" t="s">
        <v>152</v>
      </c>
      <c r="C44" s="4"/>
      <c r="D44" s="3"/>
      <c r="E44" s="3"/>
      <c r="F44" s="3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x14ac:dyDescent="0.35">
      <c r="A45" s="112"/>
      <c r="B45" s="110"/>
      <c r="C45" s="14"/>
      <c r="D45" s="3"/>
      <c r="E45" s="3"/>
      <c r="F45" s="3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x14ac:dyDescent="0.35">
      <c r="A46" s="57"/>
      <c r="B46" s="64" t="s">
        <v>128</v>
      </c>
      <c r="C46" s="14"/>
      <c r="D46" s="3"/>
      <c r="E46" s="3"/>
      <c r="F46" s="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27.5" customHeight="1" x14ac:dyDescent="0.35">
      <c r="A47" s="1"/>
      <c r="B47" s="41" t="s">
        <v>48</v>
      </c>
      <c r="C47" s="1"/>
      <c r="D47" s="1"/>
      <c r="E47" s="1"/>
      <c r="F47" s="1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"/>
      <c r="X47" s="1"/>
      <c r="Y47" s="1"/>
      <c r="Z47" s="1"/>
      <c r="AA47" s="1"/>
      <c r="AB47" s="1" t="s">
        <v>64</v>
      </c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x14ac:dyDescent="0.35">
      <c r="A48" s="1"/>
      <c r="B48" s="39" t="s">
        <v>40</v>
      </c>
      <c r="C48" s="1"/>
      <c r="D48" s="1"/>
      <c r="E48" s="1"/>
      <c r="F48" s="1"/>
      <c r="G48" s="27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x14ac:dyDescent="0.35">
      <c r="A49" s="1"/>
      <c r="B49" s="39" t="s">
        <v>41</v>
      </c>
      <c r="C49" s="1"/>
      <c r="D49" s="5"/>
      <c r="E49" s="5"/>
      <c r="F49" s="5"/>
      <c r="G49" s="27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x14ac:dyDescent="0.35">
      <c r="A50" s="1"/>
      <c r="B50" s="39" t="s">
        <v>42</v>
      </c>
      <c r="C50" s="1"/>
      <c r="D50" s="5"/>
      <c r="E50" s="5"/>
      <c r="F50" s="5"/>
      <c r="G50" s="27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x14ac:dyDescent="0.35">
      <c r="A51" s="1"/>
      <c r="B51" s="39" t="s">
        <v>45</v>
      </c>
      <c r="C51" s="1"/>
      <c r="D51" s="5"/>
      <c r="E51" s="5"/>
      <c r="F51" s="5"/>
      <c r="G51" s="27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7" customHeight="1" x14ac:dyDescent="0.35">
      <c r="A52" s="1"/>
      <c r="B52" s="41" t="s">
        <v>46</v>
      </c>
      <c r="C52" s="1"/>
      <c r="D52" s="5"/>
      <c r="E52" s="5"/>
      <c r="F52" s="5"/>
      <c r="G52" s="2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7" customHeight="1" x14ac:dyDescent="0.35">
      <c r="A53" s="1"/>
      <c r="B53" s="58" t="s">
        <v>32</v>
      </c>
      <c r="C53" s="1"/>
      <c r="D53" s="5"/>
      <c r="E53" s="5"/>
      <c r="F53" s="5"/>
      <c r="G53" s="2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20.5" customHeight="1" x14ac:dyDescent="0.35">
      <c r="A54" s="30"/>
      <c r="B54" s="42" t="s">
        <v>166</v>
      </c>
      <c r="C54" s="3"/>
      <c r="D54" s="5"/>
      <c r="E54" s="5"/>
      <c r="F54" s="5"/>
      <c r="G54" s="2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20.5" customHeight="1" x14ac:dyDescent="0.35">
      <c r="A55" s="30"/>
      <c r="B55" s="39" t="s">
        <v>167</v>
      </c>
      <c r="C55" s="3"/>
      <c r="D55" s="5"/>
      <c r="E55" s="5"/>
      <c r="F55" s="5"/>
      <c r="G55" s="27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4.5" customHeight="1" x14ac:dyDescent="0.35">
      <c r="A56" s="1"/>
      <c r="B56" s="53" t="s">
        <v>131</v>
      </c>
      <c r="C56" s="3"/>
      <c r="D56" s="5"/>
      <c r="E56" s="5"/>
      <c r="F56" s="5"/>
      <c r="G56" s="2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5" customHeight="1" x14ac:dyDescent="0.35">
      <c r="A57" s="1"/>
      <c r="C57" s="1"/>
      <c r="D57" s="5"/>
      <c r="E57" s="5"/>
      <c r="F57" s="5"/>
      <c r="G57" s="2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30" customHeight="1" x14ac:dyDescent="0.35">
      <c r="A58" s="1"/>
      <c r="B58" s="41" t="s">
        <v>47</v>
      </c>
      <c r="C58" s="1"/>
      <c r="D58" s="5"/>
      <c r="E58" s="5"/>
      <c r="F58" s="5"/>
      <c r="G58" s="27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1"/>
      <c r="X58" s="1"/>
      <c r="Y58" s="1"/>
      <c r="Z58" s="1"/>
      <c r="AA58" s="1"/>
      <c r="AB58" s="1"/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6" customHeight="1" x14ac:dyDescent="0.35">
      <c r="A59" s="1"/>
      <c r="B59" s="58" t="s">
        <v>17</v>
      </c>
      <c r="C59" s="5"/>
      <c r="D59" s="5"/>
      <c r="E59" s="5"/>
      <c r="F59" s="5"/>
      <c r="G59" s="27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"/>
      <c r="X59" s="1"/>
      <c r="Y59" s="1"/>
      <c r="Z59" s="1"/>
      <c r="AA59" s="1"/>
      <c r="AB59" s="1"/>
      <c r="AC59" s="4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27" customHeight="1" x14ac:dyDescent="0.35">
      <c r="A60" s="1"/>
      <c r="B60" s="39" t="s">
        <v>165</v>
      </c>
      <c r="C60" s="5"/>
      <c r="D60" s="5"/>
      <c r="E60" s="5"/>
      <c r="F60" s="5"/>
      <c r="G60" s="2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1"/>
      <c r="X60" s="1"/>
      <c r="Y60" s="1"/>
      <c r="Z60" s="1"/>
      <c r="AA60" s="1"/>
      <c r="AB60" s="1"/>
      <c r="AC60" s="4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" customHeight="1" x14ac:dyDescent="0.35">
      <c r="A61" s="1"/>
      <c r="B61" s="53" t="s">
        <v>159</v>
      </c>
      <c r="C61" s="5"/>
      <c r="D61" s="5"/>
      <c r="E61" s="5"/>
      <c r="F61" s="5"/>
      <c r="G61" s="27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"/>
      <c r="X61" s="1"/>
      <c r="Y61" s="1"/>
      <c r="Z61" s="1"/>
      <c r="AA61" s="1"/>
      <c r="AB61" s="1"/>
      <c r="AC61" s="4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x14ac:dyDescent="0.35">
      <c r="A62" s="1"/>
      <c r="B62" s="41" t="s">
        <v>44</v>
      </c>
      <c r="C62" s="5"/>
      <c r="D62" s="5"/>
      <c r="E62" s="5"/>
      <c r="F62" s="5"/>
      <c r="G62" s="27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"/>
      <c r="X62" s="1"/>
      <c r="Y62" s="1"/>
      <c r="Z62" s="1"/>
      <c r="AA62" s="1"/>
      <c r="AB62" s="1"/>
      <c r="AC62" s="4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x14ac:dyDescent="0.35">
      <c r="A63" s="1"/>
      <c r="B63" s="44" t="s">
        <v>12</v>
      </c>
      <c r="C63" s="5"/>
      <c r="D63" s="5"/>
      <c r="E63" s="5"/>
      <c r="F63" s="5"/>
      <c r="G63" s="27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1"/>
      <c r="X63" s="1"/>
      <c r="Y63" s="1"/>
      <c r="Z63" s="1"/>
      <c r="AA63" s="1"/>
      <c r="AB63" s="1"/>
      <c r="AC63" s="4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x14ac:dyDescent="0.35">
      <c r="A64" s="1"/>
      <c r="B64" s="41" t="s">
        <v>67</v>
      </c>
      <c r="C64" s="5"/>
      <c r="D64" s="5"/>
      <c r="E64" s="5"/>
      <c r="F64" s="5"/>
      <c r="G64" s="27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"/>
      <c r="X64" s="1"/>
      <c r="Y64" s="1"/>
      <c r="Z64" s="1"/>
      <c r="AA64" s="1"/>
      <c r="AB64" s="1"/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x14ac:dyDescent="0.35">
      <c r="A65" s="1"/>
      <c r="B65" s="39" t="s">
        <v>164</v>
      </c>
      <c r="C65" s="5"/>
      <c r="D65" s="5"/>
      <c r="E65" s="5"/>
      <c r="F65" s="5"/>
      <c r="G65" s="27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"/>
      <c r="X65" s="1"/>
      <c r="Y65" s="1"/>
      <c r="Z65" s="1"/>
      <c r="AA65" s="1"/>
      <c r="AB65" s="1"/>
      <c r="AC65" s="4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" customHeight="1" x14ac:dyDescent="0.35">
      <c r="A66" s="1"/>
      <c r="B66" s="53" t="s">
        <v>160</v>
      </c>
      <c r="C66" s="5"/>
      <c r="D66" s="5"/>
      <c r="E66" s="5"/>
      <c r="F66" s="5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"/>
      <c r="X66" s="1"/>
      <c r="Y66" s="1"/>
      <c r="Z66" s="1"/>
      <c r="AA66" s="1"/>
      <c r="AB66" s="1"/>
      <c r="AC66" s="4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29" x14ac:dyDescent="0.35">
      <c r="A67" s="1"/>
      <c r="B67" s="41" t="s">
        <v>43</v>
      </c>
      <c r="C67" s="5"/>
      <c r="D67" s="1"/>
      <c r="E67" s="1"/>
      <c r="F67" s="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4" customHeight="1" x14ac:dyDescent="0.35">
      <c r="A68" s="1"/>
      <c r="B68" s="44" t="s">
        <v>11</v>
      </c>
      <c r="C68" s="5"/>
      <c r="D68" s="1"/>
      <c r="E68" s="1"/>
      <c r="F68" s="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x14ac:dyDescent="0.35">
      <c r="A69" s="1"/>
      <c r="B69" s="39" t="s">
        <v>22</v>
      </c>
      <c r="C69" s="5"/>
      <c r="D69" s="1"/>
      <c r="E69" s="1"/>
      <c r="F69" s="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x14ac:dyDescent="0.35">
      <c r="A70" s="1"/>
      <c r="B70" s="39" t="s">
        <v>180</v>
      </c>
      <c r="C70" s="5"/>
      <c r="D70" s="1"/>
      <c r="E70" s="1"/>
      <c r="F70" s="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29" x14ac:dyDescent="0.35">
      <c r="A71" s="1"/>
      <c r="B71" s="41" t="s">
        <v>47</v>
      </c>
      <c r="C71" s="5"/>
      <c r="D71" s="1"/>
      <c r="E71" s="1"/>
      <c r="F71" s="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x14ac:dyDescent="0.35">
      <c r="A72" s="1"/>
      <c r="B72" s="53" t="s">
        <v>161</v>
      </c>
      <c r="C72" s="5"/>
      <c r="D72" s="1"/>
      <c r="E72" s="1"/>
      <c r="F72" s="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x14ac:dyDescent="0.35">
      <c r="A73" s="1"/>
      <c r="B73" s="44" t="s">
        <v>10</v>
      </c>
      <c r="C73" s="5"/>
      <c r="D73" s="1"/>
      <c r="E73" s="1"/>
      <c r="F73" s="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29" x14ac:dyDescent="0.35">
      <c r="A74" s="1"/>
      <c r="B74" s="58" t="s">
        <v>20</v>
      </c>
      <c r="C74" s="1"/>
      <c r="D74" s="1"/>
      <c r="E74" s="1"/>
      <c r="F74" s="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x14ac:dyDescent="0.35">
      <c r="A75" s="1"/>
      <c r="B75" s="47" t="s">
        <v>168</v>
      </c>
      <c r="C75" s="1"/>
      <c r="D75" s="1"/>
      <c r="E75" s="1"/>
      <c r="F75" s="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35">
      <c r="A76" s="1"/>
      <c r="B76" s="53" t="s">
        <v>162</v>
      </c>
      <c r="C76" s="1"/>
      <c r="D76" s="1"/>
      <c r="E76" s="1"/>
      <c r="F76" s="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x14ac:dyDescent="0.35">
      <c r="A77" s="1"/>
      <c r="B77" s="44" t="s">
        <v>13</v>
      </c>
      <c r="C77" s="1"/>
      <c r="D77" s="1"/>
      <c r="E77" s="1"/>
      <c r="F77" s="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x14ac:dyDescent="0.35">
      <c r="A78" s="1"/>
      <c r="B78" s="44" t="s">
        <v>51</v>
      </c>
      <c r="C78" s="1"/>
      <c r="D78" s="1"/>
      <c r="E78" s="1"/>
      <c r="F78" s="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35">
      <c r="A79" s="1"/>
      <c r="B79" s="53" t="s">
        <v>163</v>
      </c>
      <c r="C79" s="1"/>
      <c r="D79" s="1"/>
      <c r="E79" s="1"/>
      <c r="F79" s="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x14ac:dyDescent="0.35">
      <c r="A80" s="1"/>
      <c r="B80" s="44" t="s">
        <v>15</v>
      </c>
      <c r="C80" s="1"/>
      <c r="D80" s="1"/>
      <c r="E80" s="1"/>
      <c r="F80" s="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35">
      <c r="A81" s="1"/>
      <c r="B81" s="39" t="s">
        <v>172</v>
      </c>
      <c r="C81" s="1"/>
      <c r="D81" s="1"/>
      <c r="E81" s="1"/>
      <c r="F81" s="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35">
      <c r="A82" s="1"/>
      <c r="B82" s="39" t="s">
        <v>173</v>
      </c>
      <c r="C82" s="1"/>
      <c r="D82" s="1"/>
      <c r="E82" s="1"/>
      <c r="F82" s="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35">
      <c r="A83" s="1"/>
      <c r="B83" s="1"/>
      <c r="C83" s="1"/>
      <c r="D83" s="1"/>
      <c r="E83" s="1"/>
      <c r="F83" s="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35">
      <c r="A84" s="1"/>
      <c r="B84" s="1"/>
      <c r="C84" s="1"/>
      <c r="D84" s="1"/>
      <c r="E84" s="1"/>
      <c r="F84" s="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</sheetData>
  <mergeCells count="30">
    <mergeCell ref="AW2:AW4"/>
    <mergeCell ref="AX2:AX4"/>
    <mergeCell ref="G2:J3"/>
    <mergeCell ref="K2:N3"/>
    <mergeCell ref="O2:R3"/>
    <mergeCell ref="S2:V3"/>
    <mergeCell ref="AS2:AV3"/>
    <mergeCell ref="B44:B45"/>
    <mergeCell ref="A44:A45"/>
    <mergeCell ref="A42:AY43"/>
    <mergeCell ref="C19:C20"/>
    <mergeCell ref="D19:D20"/>
    <mergeCell ref="E19:E20"/>
    <mergeCell ref="F19:F20"/>
    <mergeCell ref="AY2:AY4"/>
    <mergeCell ref="A1:AB1"/>
    <mergeCell ref="AC1:AR1"/>
    <mergeCell ref="B2:B3"/>
    <mergeCell ref="C2:C3"/>
    <mergeCell ref="AB2:AB3"/>
    <mergeCell ref="AC2:AF3"/>
    <mergeCell ref="AG2:AJ3"/>
    <mergeCell ref="AK2:AN3"/>
    <mergeCell ref="AO2:AR3"/>
    <mergeCell ref="A2:A4"/>
    <mergeCell ref="D2:D3"/>
    <mergeCell ref="E2:E3"/>
    <mergeCell ref="F2:F3"/>
    <mergeCell ref="W2:Z3"/>
    <mergeCell ref="AA2:AA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FA3BE2ADE5C443A2D47DD571080A2E" ma:contentTypeVersion="16" ma:contentTypeDescription="Create a new document." ma:contentTypeScope="" ma:versionID="9b293a65fd41a221855a5b395818d7e9">
  <xsd:schema xmlns:xsd="http://www.w3.org/2001/XMLSchema" xmlns:xs="http://www.w3.org/2001/XMLSchema" xmlns:p="http://schemas.microsoft.com/office/2006/metadata/properties" xmlns:ns2="fece29ea-d8c1-4872-9a37-f1a3a9484082" xmlns:ns3="63e0d7cd-59d0-4300-9182-4f5ac259ff1c" targetNamespace="http://schemas.microsoft.com/office/2006/metadata/properties" ma:root="true" ma:fieldsID="55b4db53a69207c1ee4cca046c37ae10" ns2:_="" ns3:_="">
    <xsd:import namespace="fece29ea-d8c1-4872-9a37-f1a3a9484082"/>
    <xsd:import namespace="63e0d7cd-59d0-4300-9182-4f5ac259f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e29ea-d8c1-4872-9a37-f1a3a94840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8cb3f-0c80-45ab-ba8a-748104c9e3e1}" ma:internalName="TaxCatchAll" ma:showField="CatchAllData" ma:web="fece29ea-d8c1-4872-9a37-f1a3a9484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0d7cd-59d0-4300-9182-4f5ac259f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e29ea-d8c1-4872-9a37-f1a3a9484082" xsi:nil="true"/>
    <lcf76f155ced4ddcb4097134ff3c332f xmlns="63e0d7cd-59d0-4300-9182-4f5ac259f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721A0A-2B43-499F-AC0A-C8CE6F28E96F}"/>
</file>

<file path=customXml/itemProps2.xml><?xml version="1.0" encoding="utf-8"?>
<ds:datastoreItem xmlns:ds="http://schemas.openxmlformats.org/officeDocument/2006/customXml" ds:itemID="{DF62EF99-43D1-4548-A3BA-45241779787F}"/>
</file>

<file path=customXml/itemProps3.xml><?xml version="1.0" encoding="utf-8"?>
<ds:datastoreItem xmlns:ds="http://schemas.openxmlformats.org/officeDocument/2006/customXml" ds:itemID="{70195CFD-9048-4C8D-BC0B-33086C70F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 Mobilization tracker</vt:lpstr>
      <vt:lpstr>Per Cluster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Lineker Arreneke</cp:lastModifiedBy>
  <dcterms:created xsi:type="dcterms:W3CDTF">2021-04-12T07:52:34Z</dcterms:created>
  <dcterms:modified xsi:type="dcterms:W3CDTF">2022-04-14T09:55:40Z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15e2b-c6d2-488b-8aea-978109a77633_Enabled">
    <vt:lpwstr>true</vt:lpwstr>
  </property>
  <property fmtid="{D5CDD505-2E9C-101B-9397-08002B2CF9AE}" pid="3" name="MSIP_Label_65b15e2b-c6d2-488b-8aea-978109a77633_SetDate">
    <vt:lpwstr>2021-05-17T13:43:19Z</vt:lpwstr>
  </property>
  <property fmtid="{D5CDD505-2E9C-101B-9397-08002B2CF9AE}" pid="4" name="MSIP_Label_65b15e2b-c6d2-488b-8aea-978109a77633_Method">
    <vt:lpwstr>Privileged</vt:lpwstr>
  </property>
  <property fmtid="{D5CDD505-2E9C-101B-9397-08002B2CF9AE}" pid="5" name="MSIP_Label_65b15e2b-c6d2-488b-8aea-978109a77633_Name">
    <vt:lpwstr>IOMLb0010IN123173</vt:lpwstr>
  </property>
  <property fmtid="{D5CDD505-2E9C-101B-9397-08002B2CF9AE}" pid="6" name="MSIP_Label_65b15e2b-c6d2-488b-8aea-978109a77633_SiteId">
    <vt:lpwstr>1588262d-23fb-43b4-bd6e-bce49c8e6186</vt:lpwstr>
  </property>
  <property fmtid="{D5CDD505-2E9C-101B-9397-08002B2CF9AE}" pid="7" name="MSIP_Label_65b15e2b-c6d2-488b-8aea-978109a77633_ActionId">
    <vt:lpwstr>ecbc4f30-c4fa-43b1-aa74-3d8751fc8a84</vt:lpwstr>
  </property>
  <property fmtid="{D5CDD505-2E9C-101B-9397-08002B2CF9AE}" pid="8" name="MSIP_Label_65b15e2b-c6d2-488b-8aea-978109a77633_ContentBits">
    <vt:lpwstr>0</vt:lpwstr>
  </property>
  <property fmtid="{D5CDD505-2E9C-101B-9397-08002B2CF9AE}" pid="9" name="ContentTypeId">
    <vt:lpwstr>0x0101005EFA3BE2ADE5C443A2D47DD571080A2E</vt:lpwstr>
  </property>
</Properties>
</file>